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shea/OneDrive - NASA/OSBP Updates/current web files VMvenus/docs/mpp/"/>
    </mc:Choice>
  </mc:AlternateContent>
  <xr:revisionPtr revIDLastSave="0" documentId="13_ncr:1_{DD12CFC6-729E-F149-B230-AF50C867B71F}" xr6:coauthVersionLast="45" xr6:coauthVersionMax="45" xr10:uidLastSave="{00000000-0000-0000-0000-000000000000}"/>
  <bookViews>
    <workbookView xWindow="1140" yWindow="460" windowWidth="14480" windowHeight="20540" activeTab="3" xr2:uid="{00000000-000D-0000-FFFF-FFFF00000000}"/>
  </bookViews>
  <sheets>
    <sheet name="Initial Report" sheetId="1" state="hidden" r:id="rId1"/>
    <sheet name="Sheet4" sheetId="4" state="hidden" r:id="rId2"/>
    <sheet name="MP Semi-Annual Report" sheetId="2" state="hidden" r:id="rId3"/>
    <sheet name="Protege Annual Report" sheetId="3" r:id="rId4"/>
  </sheets>
  <definedNames>
    <definedName name="LengthofAgreement">Sheet4!$A$3</definedName>
    <definedName name="NASACenter">Sheet4!$B$3</definedName>
    <definedName name="_xlnm.Print_Area" localSheetId="3">'Protege Annual Report'!$A$1:$J$137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" i="3" l="1"/>
  <c r="D39" i="3"/>
  <c r="F39" i="3"/>
  <c r="H124" i="3"/>
  <c r="G124" i="3"/>
  <c r="F124" i="3"/>
  <c r="E124" i="3"/>
  <c r="D124" i="3"/>
  <c r="H118" i="3"/>
  <c r="G118" i="3"/>
  <c r="F118" i="3"/>
  <c r="E118" i="3"/>
  <c r="D118" i="3"/>
  <c r="I44" i="2"/>
  <c r="J44" i="2"/>
  <c r="H76" i="3"/>
  <c r="G76" i="3"/>
  <c r="F76" i="3"/>
  <c r="E76" i="3"/>
  <c r="D76" i="3"/>
  <c r="H75" i="3"/>
  <c r="G75" i="3"/>
  <c r="F75" i="3"/>
  <c r="E75" i="3"/>
  <c r="D75" i="3"/>
  <c r="I16" i="1"/>
</calcChain>
</file>

<file path=xl/sharedStrings.xml><?xml version="1.0" encoding="utf-8"?>
<sst xmlns="http://schemas.openxmlformats.org/spreadsheetml/2006/main" count="145" uniqueCount="119">
  <si>
    <t>LENGTH OF AGREEMENT</t>
  </si>
  <si>
    <t>ACTIVE AGREEMENT DATES</t>
  </si>
  <si>
    <t>START DATE</t>
  </si>
  <si>
    <t>END DATE</t>
  </si>
  <si>
    <t>MENTOR-PROTÉGÉ AGREEMENT INFORMATION</t>
  </si>
  <si>
    <t>DATE OF KICKOFF:</t>
  </si>
  <si>
    <t>Length of Agreement (in months):</t>
  </si>
  <si>
    <t>NASA CENTERS</t>
  </si>
  <si>
    <t>Ames Research Center (ARC)</t>
  </si>
  <si>
    <t>Armstrong Flight Research Center (AFRC)</t>
  </si>
  <si>
    <t>Glenn Research Center (GRC)</t>
  </si>
  <si>
    <t>Goddard Space Flight Center (GSFC)</t>
  </si>
  <si>
    <t>Headquarters (HQ)</t>
  </si>
  <si>
    <t>Johnson Space Center (JSC)</t>
  </si>
  <si>
    <t>Kennedy Space Center (KSC)</t>
  </si>
  <si>
    <t>Langley Research Center (LaRC)</t>
  </si>
  <si>
    <t>Marshall Space Flight Center (MSFC)</t>
  </si>
  <si>
    <t>NASA Shared Services Center (NSSC)</t>
  </si>
  <si>
    <t>Stennis Space Center (SSC)</t>
  </si>
  <si>
    <t>*The Contract Modification date serves as the official start date of all Mentor-Protégé Agreements</t>
  </si>
  <si>
    <t>Contract #</t>
  </si>
  <si>
    <t xml:space="preserve">Please complete the following information and submit upon completion to the Sponsoring NASA Center's Small Business Specialist and Contracting Officer along with OSBP HQ's Mentor-Protégé Program Manager.  
</t>
  </si>
  <si>
    <t>INSTRUCTIONS</t>
  </si>
  <si>
    <r>
      <t xml:space="preserve">NASA MENTOR-PROTÉGÉ AGREEMENT INITIAL REPORT
</t>
    </r>
    <r>
      <rPr>
        <b/>
        <sz val="9"/>
        <color theme="1"/>
        <rFont val="Gadugi"/>
        <family val="2"/>
      </rPr>
      <t xml:space="preserve">DATE OF REPORT SUBMISSION: </t>
    </r>
    <r>
      <rPr>
        <b/>
        <u/>
        <sz val="9"/>
        <color theme="1"/>
        <rFont val="Gadugi"/>
        <family val="2"/>
      </rPr>
      <t>____1/15/2015______</t>
    </r>
  </si>
  <si>
    <r>
      <t xml:space="preserve">NASA MENTOR-PROTÉGÉ AGREEMENT 
PROTÉGÉ SEMI-ANNUAL REPORT
</t>
    </r>
    <r>
      <rPr>
        <b/>
        <sz val="9"/>
        <color theme="1"/>
        <rFont val="Gadugi"/>
        <family val="2"/>
      </rPr>
      <t xml:space="preserve">DATE OF REPORT SUBMISSION: </t>
    </r>
    <r>
      <rPr>
        <b/>
        <u/>
        <sz val="9"/>
        <color theme="1"/>
        <rFont val="Gadugi"/>
        <family val="2"/>
      </rPr>
      <t>____1/15/2015______</t>
    </r>
  </si>
  <si>
    <t>Protégé:</t>
  </si>
  <si>
    <t>Mentor:</t>
  </si>
  <si>
    <t>Sponsoring NASA Center:</t>
  </si>
  <si>
    <t>Contract #:</t>
  </si>
  <si>
    <t>ACTIVE DATES</t>
  </si>
  <si>
    <t>January 15, 2015 - January 14, 2016</t>
  </si>
  <si>
    <t>Semi-Annual Reporting Period:</t>
  </si>
  <si>
    <t>Agreement Dates:</t>
  </si>
  <si>
    <t>*Last Day of Semi-Annual Reporting periods always day agreement started</t>
  </si>
  <si>
    <t>January 10, 2015 - July 9, 2015</t>
  </si>
  <si>
    <t>PROTÉGÉ REVENUE &amp; EMPLOYEES</t>
  </si>
  <si>
    <t>Gross Revenue</t>
  </si>
  <si>
    <t>Full-Time Employees</t>
  </si>
  <si>
    <t>AGREEMENT ACCOMPLISHMENTS</t>
  </si>
  <si>
    <r>
      <t xml:space="preserve">Gross Revenue
</t>
    </r>
    <r>
      <rPr>
        <i/>
        <sz val="8"/>
        <color theme="1"/>
        <rFont val="Gadugi"/>
        <family val="2"/>
      </rPr>
      <t xml:space="preserve">(Growth / </t>
    </r>
    <r>
      <rPr>
        <i/>
        <sz val="8"/>
        <color rgb="FFFF0000"/>
        <rFont val="Gadugi"/>
        <family val="2"/>
      </rPr>
      <t>Loss</t>
    </r>
    <r>
      <rPr>
        <i/>
        <sz val="8"/>
        <color theme="1"/>
        <rFont val="Gadugi"/>
        <family val="2"/>
      </rPr>
      <t>)</t>
    </r>
  </si>
  <si>
    <t>Task / Milestone</t>
  </si>
  <si>
    <t>On Schedule?</t>
  </si>
  <si>
    <t>On Schedule</t>
  </si>
  <si>
    <t>YES</t>
  </si>
  <si>
    <t>NO</t>
  </si>
  <si>
    <t>WBS
(if known)</t>
  </si>
  <si>
    <t>Task Budget ($)</t>
  </si>
  <si>
    <t>Task Actuals ($)</t>
  </si>
  <si>
    <t>1.4.1</t>
  </si>
  <si>
    <t>TASK COMPLETE</t>
  </si>
  <si>
    <t>Mentor DUNS #:</t>
  </si>
  <si>
    <t>Example 1</t>
  </si>
  <si>
    <t>Example 2</t>
  </si>
  <si>
    <t>Example 3</t>
  </si>
  <si>
    <t>Example 4</t>
  </si>
  <si>
    <t>Protégé DUNS #:</t>
  </si>
  <si>
    <t>Developmental Task / Milestones Description</t>
  </si>
  <si>
    <t>Mentor's Rating</t>
  </si>
  <si>
    <t>Mentor
Rating</t>
  </si>
  <si>
    <t>Developmental Meeting / Trainings Description</t>
  </si>
  <si>
    <t>Certification Received?</t>
  </si>
  <si>
    <t>Agenda / Meeting Minutes Available?</t>
  </si>
  <si>
    <t>PROTÉGÉ PROPOSALS AND CONTRACTS (PRIME AND SUB)</t>
  </si>
  <si>
    <t>NASA</t>
  </si>
  <si>
    <t>Other Federal Agencies</t>
  </si>
  <si>
    <t>Prime Contracts Awarded to Protégé (Qty)</t>
  </si>
  <si>
    <t>Proposals Submitted by Protégé (Qty)</t>
  </si>
  <si>
    <t>Subcontracts Awarded to Protégé (Qty)</t>
  </si>
  <si>
    <t>Proposals Submitted with Mentor (Qty)</t>
  </si>
  <si>
    <t>Prime Contracts Awarded from Mentor to Protege (Qty)</t>
  </si>
  <si>
    <t>Subcontracts Awarded from Mentor to Protégé (Qty)</t>
  </si>
  <si>
    <t>CERTIFICATION AND DISTRIBUTION</t>
  </si>
  <si>
    <t>Date</t>
  </si>
  <si>
    <t>Signature of Protégé</t>
  </si>
  <si>
    <t>Title</t>
  </si>
  <si>
    <t>WBS #</t>
  </si>
  <si>
    <t>Mentor 
Rating</t>
  </si>
  <si>
    <t>3. NASA COR</t>
  </si>
  <si>
    <t>Formula Driven; Do not override)</t>
  </si>
  <si>
    <t>1 - Satisified with Mentor Assistance</t>
  </si>
  <si>
    <t>2 - Unsatisfied with Mentor Assistance</t>
  </si>
  <si>
    <t>Schedule Status?</t>
  </si>
  <si>
    <t>BEHIND SCHEDULE</t>
  </si>
  <si>
    <t>ON SCHEDULE</t>
  </si>
  <si>
    <t>COMPLETE</t>
  </si>
  <si>
    <t>FORECAST FOR NEXT REPORTING PERIOD</t>
  </si>
  <si>
    <t>Behind Schedule</t>
  </si>
  <si>
    <t>AGREEMENT ACCOMPLISHMENT FOR REPORTING PERIOD</t>
  </si>
  <si>
    <t>Mtg Min / Certification Rec'd</t>
  </si>
  <si>
    <t>On
Schedule</t>
  </si>
  <si>
    <t>Task
Complete</t>
  </si>
  <si>
    <t>3- Overwhelmed with Mentor Assistance</t>
  </si>
  <si>
    <t xml:space="preserve"> INSTRUCTIONS</t>
  </si>
  <si>
    <t>DATE OF REPORT SUBMISSION:</t>
  </si>
  <si>
    <t>MM/DD/YYYY</t>
  </si>
  <si>
    <t>Annual Report #3</t>
  </si>
  <si>
    <r>
      <t>Protégé DUNS</t>
    </r>
    <r>
      <rPr>
        <sz val="9"/>
        <color theme="7"/>
        <rFont val="Gadugi"/>
        <family val="2"/>
      </rPr>
      <t xml:space="preserve"> </t>
    </r>
    <r>
      <rPr>
        <sz val="9"/>
        <color theme="1"/>
        <rFont val="Gadugi"/>
        <family val="2"/>
      </rPr>
      <t>#:</t>
    </r>
  </si>
  <si>
    <t>Annual Reporting Period:</t>
  </si>
  <si>
    <t>ANNUAL COMMENTS</t>
  </si>
  <si>
    <r>
      <t xml:space="preserve">Send complete Protégé </t>
    </r>
    <r>
      <rPr>
        <sz val="11"/>
        <color theme="1"/>
        <rFont val="Gadugi"/>
        <family val="2"/>
      </rPr>
      <t>Annual Report to:</t>
    </r>
  </si>
  <si>
    <t>Do you forsee any complications that may hinder developmental assistance over the next 12 months, if applicable? If yes, please provide justification.</t>
  </si>
  <si>
    <r>
      <t xml:space="preserve">NASA MENTOR-PROTÉGÉ AGREEMENT (MPA)
</t>
    </r>
    <r>
      <rPr>
        <b/>
        <i/>
        <u/>
        <sz val="14"/>
        <color theme="1"/>
        <rFont val="Gadugi"/>
        <family val="2"/>
      </rPr>
      <t>PROTÉGÉ ANNUAL REPORT</t>
    </r>
  </si>
  <si>
    <t>MPA INFORMATION</t>
  </si>
  <si>
    <t>*The Contract Modification date serves as the official start date for the MPA.</t>
  </si>
  <si>
    <t>Annual Report #1</t>
  </si>
  <si>
    <t>Annual Report #2</t>
  </si>
  <si>
    <t>4. NASA MPP PM at (MSFC-NASAMentorProtegeProgram@mail.nasa.gov)</t>
  </si>
  <si>
    <t>2. NASA CO</t>
  </si>
  <si>
    <t>1. NASA Center SBS</t>
  </si>
  <si>
    <t xml:space="preserve">In the field below, record any comments related to the accomplishments noted above.  </t>
  </si>
  <si>
    <r>
      <t>Please complete the Protégé Annual Report and submit to the Sponsoring NASA Center's Small Business Specialist (SBS), Contracting Officer (CO) an</t>
    </r>
    <r>
      <rPr>
        <sz val="9"/>
        <rFont val="Gadugi"/>
        <family val="2"/>
      </rPr>
      <t xml:space="preserve">d The NASA Mentor-Protégé Program (MPP) - Program Manager (PM).  </t>
    </r>
    <r>
      <rPr>
        <sz val="9"/>
        <color theme="1"/>
        <rFont val="Gadugi"/>
        <family val="2"/>
      </rPr>
      <t xml:space="preserve">
</t>
    </r>
    <r>
      <rPr>
        <sz val="8"/>
        <color theme="1"/>
        <rFont val="Gadugi"/>
        <family val="2"/>
      </rPr>
      <t>Note: This Annual Report is independent from the Annual Report submitted by the Mentor.</t>
    </r>
  </si>
  <si>
    <t>*If first day of reporting period is Jan. 1, last day is Dec. 31.</t>
  </si>
  <si>
    <t>In the following tables, provide a status on the "Tasks/Milestones" and "Meetings/Trainings" held during the Annual Reporting period.
Additionally, please select a "Mentor Rating" option using the drop down menu for each description. If you select #2 or #3 as your "Mentor Rating", please provide more information to support your rating in the "Annual Comments" box.</t>
  </si>
  <si>
    <r>
      <rPr>
        <sz val="8"/>
        <color theme="1"/>
        <rFont val="Gadugi"/>
        <family val="2"/>
      </rPr>
      <t>All data reflected below should reflect activity during t</t>
    </r>
    <r>
      <rPr>
        <sz val="8"/>
        <rFont val="Gadugi"/>
        <family val="2"/>
      </rPr>
      <t>he 12</t>
    </r>
    <r>
      <rPr>
        <sz val="8"/>
        <color theme="1"/>
        <rFont val="Gadugi"/>
        <family val="2"/>
      </rPr>
      <t xml:space="preserve">-month period covered in this report.  This section reflects the total revenue and personnel growth achieved at the end of </t>
    </r>
    <r>
      <rPr>
        <u/>
        <sz val="8"/>
        <rFont val="Gadugi"/>
        <family val="2"/>
      </rPr>
      <t>each</t>
    </r>
    <r>
      <rPr>
        <sz val="8"/>
        <rFont val="Gadugi"/>
        <family val="2"/>
      </rPr>
      <t xml:space="preserve"> 12-month r</t>
    </r>
    <r>
      <rPr>
        <sz val="8"/>
        <color theme="1"/>
        <rFont val="Gadugi"/>
        <family val="2"/>
      </rPr>
      <t xml:space="preserve">eporting period of the agreement. </t>
    </r>
    <r>
      <rPr>
        <sz val="9"/>
        <color theme="1"/>
        <rFont val="Gadugi"/>
        <family val="2"/>
      </rPr>
      <t xml:space="preserve">
</t>
    </r>
    <r>
      <rPr>
        <sz val="8"/>
        <color theme="1"/>
        <rFont val="Gadugi"/>
        <family val="2"/>
      </rPr>
      <t>Note: Please rename the column titles with the dates of Annual Reporting Period(s) under this MPA.</t>
    </r>
  </si>
  <si>
    <r>
      <rPr>
        <sz val="8"/>
        <color theme="1"/>
        <rFont val="Gadugi"/>
        <family val="2"/>
      </rPr>
      <t>All data reflected below should reflect activity du</t>
    </r>
    <r>
      <rPr>
        <sz val="8"/>
        <rFont val="Gadugi"/>
        <family val="2"/>
      </rPr>
      <t>ring the 12</t>
    </r>
    <r>
      <rPr>
        <sz val="8"/>
        <color theme="1"/>
        <rFont val="Gadugi"/>
        <family val="2"/>
      </rPr>
      <t>-month period covered by this report.  In the table below, please indicate the status of Proposal and Contract submissions, both prime and sub, for NASA and Other Federal Agencies.</t>
    </r>
  </si>
  <si>
    <t>Prime Contracts Awarded from Mentor to Protege ($)</t>
  </si>
  <si>
    <t>Subcontracts Awarded from Mentor to Protege ($)</t>
  </si>
  <si>
    <t>Prime Contracts Awarded to Protégé ($)</t>
  </si>
  <si>
    <t>Subcontracts Awarded to Protégé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</si>
</sst>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_);[Red]\(0\)"/>
    <numFmt numFmtId="166" formatCode="_(&quot;$&quot;* #,##0_);_(&quot;$&quot;* \(#,##0\);_(&quot;$&quot;* &quot;-&quot;??_);_(@_)"/>
    <numFmt numFmtId="167" formatCode="mm/dd/yy;@"/>
  </numFmts>
  <fonts count="27">
    <font>
      <sz val="11"/>
      <color theme="1"/>
      <name val="Calibri"/>
      <family val="2"/>
      <scheme val="minor"/>
    </font>
    <font>
      <b/>
      <sz val="14"/>
      <color theme="1"/>
      <name val="Gadugi"/>
      <family val="2"/>
    </font>
    <font>
      <sz val="14"/>
      <color theme="1"/>
      <name val="Gadugi"/>
      <family val="2"/>
    </font>
    <font>
      <sz val="11"/>
      <color theme="1"/>
      <name val="Gadugi"/>
      <family val="2"/>
    </font>
    <font>
      <b/>
      <sz val="11"/>
      <color theme="1"/>
      <name val="Gadugi"/>
      <family val="2"/>
    </font>
    <font>
      <b/>
      <sz val="9"/>
      <color theme="1"/>
      <name val="Gadugi"/>
      <family val="2"/>
    </font>
    <font>
      <sz val="9"/>
      <color theme="1"/>
      <name val="Gadugi"/>
      <family val="2"/>
    </font>
    <font>
      <sz val="8"/>
      <color theme="1"/>
      <name val="Gadugi"/>
      <family val="2"/>
    </font>
    <font>
      <b/>
      <u/>
      <sz val="9"/>
      <color theme="1"/>
      <name val="Gadugi"/>
      <family val="2"/>
    </font>
    <font>
      <sz val="6"/>
      <color theme="1"/>
      <name val="Gadugi"/>
      <family val="2"/>
    </font>
    <font>
      <i/>
      <sz val="9"/>
      <color theme="1"/>
      <name val="Gadugi"/>
      <family val="2"/>
    </font>
    <font>
      <i/>
      <sz val="8"/>
      <color theme="1"/>
      <name val="Gadugi"/>
      <family val="2"/>
    </font>
    <font>
      <i/>
      <sz val="8"/>
      <color rgb="FFFF0000"/>
      <name val="Gadugi"/>
      <family val="2"/>
    </font>
    <font>
      <b/>
      <sz val="6.5"/>
      <color theme="1"/>
      <name val="Gadugi"/>
      <family val="2"/>
    </font>
    <font>
      <sz val="10"/>
      <color theme="1"/>
      <name val="Gadugi"/>
      <family val="2"/>
    </font>
    <font>
      <sz val="10"/>
      <color theme="1"/>
      <name val="Calibri"/>
      <family val="2"/>
      <scheme val="minor"/>
    </font>
    <font>
      <b/>
      <sz val="8"/>
      <color theme="1"/>
      <name val="Gadugi"/>
      <family val="2"/>
    </font>
    <font>
      <b/>
      <sz val="6"/>
      <color theme="1"/>
      <name val="Gadugi"/>
      <family val="2"/>
    </font>
    <font>
      <b/>
      <i/>
      <u/>
      <sz val="14"/>
      <color theme="1"/>
      <name val="Gadugi"/>
      <family val="2"/>
    </font>
    <font>
      <b/>
      <sz val="10"/>
      <color theme="1"/>
      <name val="Gadug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7"/>
      <name val="Gadugi"/>
      <family val="2"/>
    </font>
    <font>
      <sz val="9"/>
      <name val="Gadugi"/>
      <family val="2"/>
    </font>
    <font>
      <sz val="8"/>
      <name val="Gadugi"/>
      <family val="2"/>
    </font>
    <font>
      <u/>
      <sz val="8"/>
      <name val="Gadugi"/>
      <family val="2"/>
    </font>
  </fonts>
  <fills count="15">
    <fill>
      <patternFill patternType="none"/>
    </fill>
    <fill>
      <patternFill patternType="gray125"/>
    </fill>
    <fill>
      <gradientFill>
        <stop position="0">
          <color theme="7" tint="0.80001220740379042"/>
        </stop>
        <stop position="0.5">
          <color theme="2"/>
        </stop>
        <stop position="1">
          <color theme="7" tint="0.80001220740379042"/>
        </stop>
      </gradientFill>
    </fill>
    <fill>
      <patternFill patternType="gray06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4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14" fontId="3" fillId="0" borderId="0" xfId="0" applyNumberFormat="1" applyFont="1" applyBorder="1"/>
    <xf numFmtId="0" fontId="7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indent="1"/>
    </xf>
    <xf numFmtId="0" fontId="3" fillId="0" borderId="13" xfId="0" applyFont="1" applyBorder="1" applyAlignment="1"/>
    <xf numFmtId="0" fontId="3" fillId="0" borderId="14" xfId="0" applyFont="1" applyBorder="1"/>
    <xf numFmtId="0" fontId="3" fillId="0" borderId="13" xfId="0" applyFont="1" applyBorder="1"/>
    <xf numFmtId="14" fontId="3" fillId="0" borderId="13" xfId="0" applyNumberFormat="1" applyFont="1" applyBorder="1"/>
    <xf numFmtId="0" fontId="6" fillId="0" borderId="9" xfId="0" applyFont="1" applyBorder="1" applyAlignment="1">
      <alignment horizontal="left" indent="1"/>
    </xf>
    <xf numFmtId="0" fontId="9" fillId="0" borderId="5" xfId="0" applyFont="1" applyBorder="1"/>
    <xf numFmtId="0" fontId="9" fillId="0" borderId="7" xfId="0" applyFont="1" applyBorder="1"/>
    <xf numFmtId="0" fontId="3" fillId="0" borderId="0" xfId="0" applyFont="1" applyBorder="1" applyAlignment="1">
      <alignment vertical="center"/>
    </xf>
    <xf numFmtId="0" fontId="3" fillId="0" borderId="17" xfId="0" applyFont="1" applyBorder="1"/>
    <xf numFmtId="6" fontId="10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6" fontId="14" fillId="0" borderId="19" xfId="0" applyNumberFormat="1" applyFont="1" applyBorder="1"/>
    <xf numFmtId="166" fontId="14" fillId="0" borderId="15" xfId="0" applyNumberFormat="1" applyFont="1" applyBorder="1"/>
    <xf numFmtId="166" fontId="15" fillId="0" borderId="15" xfId="0" applyNumberFormat="1" applyFont="1" applyBorder="1"/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4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6" fontId="10" fillId="3" borderId="16" xfId="0" applyNumberFormat="1" applyFont="1" applyFill="1" applyBorder="1" applyAlignment="1">
      <alignment horizontal="center" vertical="center"/>
    </xf>
    <xf numFmtId="165" fontId="10" fillId="3" borderId="16" xfId="0" applyNumberFormat="1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6" fillId="5" borderId="1" xfId="0" applyFont="1" applyFill="1" applyBorder="1" applyAlignment="1">
      <alignment horizontal="center" vertical="center" textRotation="45" wrapText="1"/>
    </xf>
    <xf numFmtId="0" fontId="16" fillId="4" borderId="12" xfId="0" applyFont="1" applyFill="1" applyBorder="1" applyAlignment="1">
      <alignment horizontal="center" vertical="center" textRotation="45" wrapText="1"/>
    </xf>
    <xf numFmtId="0" fontId="16" fillId="4" borderId="2" xfId="0" applyFont="1" applyFill="1" applyBorder="1" applyAlignment="1">
      <alignment horizontal="center" vertical="center" textRotation="45" wrapText="1"/>
    </xf>
    <xf numFmtId="0" fontId="16" fillId="8" borderId="3" xfId="0" applyFont="1" applyFill="1" applyBorder="1" applyAlignment="1">
      <alignment horizontal="center" vertical="center" textRotation="45" wrapText="1"/>
    </xf>
    <xf numFmtId="0" fontId="16" fillId="8" borderId="12" xfId="0" applyFont="1" applyFill="1" applyBorder="1" applyAlignment="1">
      <alignment horizontal="center" vertical="center" textRotation="45" wrapText="1"/>
    </xf>
    <xf numFmtId="0" fontId="17" fillId="5" borderId="12" xfId="0" applyFont="1" applyFill="1" applyBorder="1" applyAlignment="1">
      <alignment horizontal="center" vertical="center" textRotation="45" wrapText="1"/>
    </xf>
    <xf numFmtId="0" fontId="17" fillId="4" borderId="12" xfId="0" applyFont="1" applyFill="1" applyBorder="1" applyAlignment="1">
      <alignment horizontal="center" vertical="center" textRotation="45" wrapText="1"/>
    </xf>
    <xf numFmtId="0" fontId="17" fillId="8" borderId="12" xfId="0" applyFont="1" applyFill="1" applyBorder="1" applyAlignment="1">
      <alignment horizontal="center" vertical="center" textRotation="45" wrapText="1"/>
    </xf>
    <xf numFmtId="0" fontId="6" fillId="0" borderId="38" xfId="0" applyFont="1" applyBorder="1" applyAlignment="1">
      <alignment horizontal="left" indent="1"/>
    </xf>
    <xf numFmtId="0" fontId="3" fillId="0" borderId="10" xfId="0" applyFont="1" applyBorder="1"/>
    <xf numFmtId="0" fontId="3" fillId="0" borderId="47" xfId="0" applyFont="1" applyBorder="1"/>
    <xf numFmtId="0" fontId="6" fillId="0" borderId="48" xfId="0" applyFont="1" applyBorder="1" applyAlignment="1">
      <alignment horizontal="left" indent="1"/>
    </xf>
    <xf numFmtId="0" fontId="3" fillId="0" borderId="49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6" xfId="0" applyFont="1" applyBorder="1"/>
    <xf numFmtId="14" fontId="3" fillId="0" borderId="10" xfId="0" applyNumberFormat="1" applyFont="1" applyBorder="1"/>
    <xf numFmtId="0" fontId="9" fillId="0" borderId="48" xfId="0" applyFont="1" applyBorder="1"/>
    <xf numFmtId="0" fontId="3" fillId="0" borderId="48" xfId="0" applyFont="1" applyBorder="1"/>
    <xf numFmtId="0" fontId="9" fillId="0" borderId="39" xfId="0" applyFont="1" applyBorder="1"/>
    <xf numFmtId="0" fontId="7" fillId="0" borderId="25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167" fontId="7" fillId="0" borderId="25" xfId="0" applyNumberFormat="1" applyFont="1" applyBorder="1" applyAlignment="1" applyProtection="1">
      <alignment horizontal="center" vertical="center"/>
      <protection locked="0"/>
    </xf>
    <xf numFmtId="167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167" fontId="7" fillId="0" borderId="3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44" fontId="3" fillId="0" borderId="43" xfId="0" applyNumberFormat="1" applyFont="1" applyBorder="1" applyProtection="1">
      <protection locked="0"/>
    </xf>
    <xf numFmtId="44" fontId="3" fillId="0" borderId="44" xfId="0" applyNumberFormat="1" applyFont="1" applyBorder="1" applyProtection="1"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44" fontId="3" fillId="0" borderId="41" xfId="0" applyNumberFormat="1" applyFont="1" applyBorder="1" applyProtection="1">
      <protection locked="0"/>
    </xf>
    <xf numFmtId="44" fontId="3" fillId="0" borderId="42" xfId="0" applyNumberFormat="1" applyFont="1" applyBorder="1" applyProtection="1">
      <protection locked="0"/>
    </xf>
    <xf numFmtId="0" fontId="14" fillId="0" borderId="0" xfId="0" applyFont="1" applyBorder="1" applyProtection="1"/>
    <xf numFmtId="0" fontId="7" fillId="14" borderId="26" xfId="0" applyFont="1" applyFill="1" applyBorder="1" applyAlignment="1" applyProtection="1">
      <alignment horizontal="center" vertical="center"/>
      <protection locked="0"/>
    </xf>
    <xf numFmtId="0" fontId="7" fillId="14" borderId="15" xfId="0" applyFont="1" applyFill="1" applyBorder="1" applyAlignment="1" applyProtection="1">
      <alignment horizontal="center" vertical="center"/>
      <protection locked="0"/>
    </xf>
    <xf numFmtId="0" fontId="7" fillId="14" borderId="32" xfId="0" applyFont="1" applyFill="1" applyBorder="1" applyAlignment="1" applyProtection="1">
      <alignment horizontal="center" vertical="center"/>
      <protection locked="0"/>
    </xf>
    <xf numFmtId="0" fontId="3" fillId="14" borderId="26" xfId="0" applyFont="1" applyFill="1" applyBorder="1" applyAlignment="1" applyProtection="1">
      <alignment horizontal="center" vertical="center"/>
      <protection locked="0"/>
    </xf>
    <xf numFmtId="0" fontId="7" fillId="14" borderId="34" xfId="0" applyFont="1" applyFill="1" applyBorder="1" applyAlignment="1" applyProtection="1">
      <alignment horizontal="left" vertical="center" wrapText="1"/>
      <protection locked="0"/>
    </xf>
    <xf numFmtId="0" fontId="3" fillId="14" borderId="15" xfId="0" applyFont="1" applyFill="1" applyBorder="1" applyAlignment="1" applyProtection="1">
      <alignment horizontal="center" vertical="center"/>
      <protection locked="0"/>
    </xf>
    <xf numFmtId="0" fontId="7" fillId="14" borderId="30" xfId="0" applyFont="1" applyFill="1" applyBorder="1" applyAlignment="1" applyProtection="1">
      <alignment horizontal="left" vertical="center" wrapText="1"/>
      <protection locked="0"/>
    </xf>
    <xf numFmtId="0" fontId="7" fillId="14" borderId="33" xfId="0" applyFont="1" applyFill="1" applyBorder="1" applyAlignment="1" applyProtection="1">
      <alignment horizontal="left" vertical="center" wrapText="1"/>
      <protection locked="0"/>
    </xf>
    <xf numFmtId="0" fontId="14" fillId="14" borderId="14" xfId="0" applyFont="1" applyFill="1" applyBorder="1" applyAlignment="1" applyProtection="1">
      <alignment horizontal="center"/>
      <protection locked="0"/>
    </xf>
    <xf numFmtId="0" fontId="13" fillId="4" borderId="12" xfId="0" applyFont="1" applyFill="1" applyBorder="1" applyAlignment="1" applyProtection="1">
      <alignment horizontal="center" vertical="center" textRotation="45" wrapText="1"/>
      <protection locked="0"/>
    </xf>
    <xf numFmtId="0" fontId="13" fillId="5" borderId="12" xfId="0" applyFont="1" applyFill="1" applyBorder="1" applyAlignment="1" applyProtection="1">
      <alignment horizontal="center" vertical="center" textRotation="45" wrapText="1"/>
      <protection locked="0"/>
    </xf>
    <xf numFmtId="0" fontId="13" fillId="6" borderId="12" xfId="0" applyFont="1" applyFill="1" applyBorder="1" applyAlignment="1" applyProtection="1">
      <alignment horizontal="center" vertical="center" textRotation="45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13" fillId="0" borderId="0" xfId="0" applyFont="1" applyFill="1" applyBorder="1" applyAlignment="1" applyProtection="1">
      <alignment horizontal="center" vertical="center" textRotation="45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 textRotation="45" wrapText="1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textRotation="45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4" fillId="0" borderId="18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" fillId="13" borderId="38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14" fillId="14" borderId="13" xfId="0" applyFont="1" applyFill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14" fontId="0" fillId="14" borderId="40" xfId="0" applyNumberFormat="1" applyFill="1" applyBorder="1" applyAlignment="1" applyProtection="1">
      <alignment horizontal="left" vertical="center" wrapText="1"/>
      <protection locked="0"/>
    </xf>
    <xf numFmtId="0" fontId="0" fillId="14" borderId="40" xfId="0" applyFill="1" applyBorder="1" applyAlignment="1" applyProtection="1">
      <alignment horizontal="left" vertical="center" wrapText="1"/>
      <protection locked="0"/>
    </xf>
    <xf numFmtId="0" fontId="0" fillId="14" borderId="40" xfId="0" applyFill="1" applyBorder="1" applyAlignment="1">
      <alignment horizontal="center" vertical="center" wrapText="1"/>
    </xf>
    <xf numFmtId="0" fontId="0" fillId="14" borderId="46" xfId="0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14" borderId="15" xfId="0" applyFont="1" applyFill="1" applyBorder="1" applyAlignment="1" applyProtection="1">
      <alignment horizontal="left" vertical="center"/>
      <protection locked="0"/>
    </xf>
    <xf numFmtId="0" fontId="7" fillId="14" borderId="30" xfId="0" applyFont="1" applyFill="1" applyBorder="1" applyAlignment="1" applyProtection="1">
      <alignment horizontal="left" vertical="center"/>
      <protection locked="0"/>
    </xf>
    <xf numFmtId="0" fontId="4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7" fillId="14" borderId="18" xfId="0" applyFont="1" applyFill="1" applyBorder="1" applyAlignment="1" applyProtection="1">
      <alignment horizontal="left" vertical="center"/>
      <protection locked="0"/>
    </xf>
    <xf numFmtId="0" fontId="7" fillId="14" borderId="29" xfId="0" applyFont="1" applyFill="1" applyBorder="1" applyAlignment="1" applyProtection="1">
      <alignment horizontal="left" vertical="center"/>
      <protection locked="0"/>
    </xf>
    <xf numFmtId="0" fontId="7" fillId="14" borderId="23" xfId="0" applyFont="1" applyFill="1" applyBorder="1" applyAlignment="1" applyProtection="1">
      <alignment horizontal="left" vertical="center"/>
      <protection locked="0"/>
    </xf>
    <xf numFmtId="0" fontId="7" fillId="14" borderId="27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5" fillId="0" borderId="39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5" fillId="14" borderId="39" xfId="0" applyFont="1" applyFill="1" applyBorder="1" applyAlignment="1" applyProtection="1">
      <alignment horizontal="right" vertical="center" wrapText="1"/>
      <protection locked="0"/>
    </xf>
    <xf numFmtId="0" fontId="5" fillId="14" borderId="40" xfId="0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7" fillId="14" borderId="32" xfId="0" applyFont="1" applyFill="1" applyBorder="1" applyAlignment="1" applyProtection="1">
      <alignment horizontal="left" vertical="center"/>
      <protection locked="0"/>
    </xf>
    <xf numFmtId="0" fontId="7" fillId="14" borderId="3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 VS ACTUALS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 Semi-Annual Report'!$I$25</c:f>
              <c:strCache>
                <c:ptCount val="1"/>
                <c:pt idx="0">
                  <c:v>Task Budget ($)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'MP Semi-Annual Report'!$A$26:$A$29</c:f>
              <c:strCache>
                <c:ptCount val="4"/>
                <c:pt idx="0">
                  <c:v>1.3</c:v>
                </c:pt>
                <c:pt idx="1">
                  <c:v>1.4</c:v>
                </c:pt>
                <c:pt idx="2">
                  <c:v>1.4.1</c:v>
                </c:pt>
                <c:pt idx="3">
                  <c:v>1.9</c:v>
                </c:pt>
              </c:strCache>
            </c:strRef>
          </c:cat>
          <c:val>
            <c:numRef>
              <c:f>'MP Semi-Annual Report'!$I$26:$I$29</c:f>
              <c:numCache>
                <c:formatCode>_("$"* #,##0_);_("$"* \(#,##0\);_("$"* "-"??_);_(@_)</c:formatCode>
                <c:ptCount val="4"/>
                <c:pt idx="0">
                  <c:v>2500</c:v>
                </c:pt>
                <c:pt idx="1">
                  <c:v>5000</c:v>
                </c:pt>
                <c:pt idx="2">
                  <c:v>200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F-4369-90E2-D3394A97182C}"/>
            </c:ext>
          </c:extLst>
        </c:ser>
        <c:ser>
          <c:idx val="1"/>
          <c:order val="1"/>
          <c:tx>
            <c:strRef>
              <c:f>'MP Semi-Annual Report'!$J$25</c:f>
              <c:strCache>
                <c:ptCount val="1"/>
                <c:pt idx="0">
                  <c:v>Task Actuals ($)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'MP Semi-Annual Report'!$A$26:$A$29</c:f>
              <c:strCache>
                <c:ptCount val="4"/>
                <c:pt idx="0">
                  <c:v>1.3</c:v>
                </c:pt>
                <c:pt idx="1">
                  <c:v>1.4</c:v>
                </c:pt>
                <c:pt idx="2">
                  <c:v>1.4.1</c:v>
                </c:pt>
                <c:pt idx="3">
                  <c:v>1.9</c:v>
                </c:pt>
              </c:strCache>
            </c:strRef>
          </c:cat>
          <c:val>
            <c:numRef>
              <c:f>'MP Semi-Annual Report'!$J$26:$J$29</c:f>
              <c:numCache>
                <c:formatCode>_("$"* #,##0_);_("$"* \(#,##0\);_("$"* "-"??_);_(@_)</c:formatCode>
                <c:ptCount val="4"/>
                <c:pt idx="0">
                  <c:v>750</c:v>
                </c:pt>
                <c:pt idx="1">
                  <c:v>5000</c:v>
                </c:pt>
                <c:pt idx="2">
                  <c:v>100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F-4369-90E2-D3394A971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381659368"/>
        <c:axId val="381659760"/>
      </c:barChart>
      <c:catAx>
        <c:axId val="381659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59760"/>
        <c:crosses val="autoZero"/>
        <c:auto val="1"/>
        <c:lblAlgn val="ctr"/>
        <c:lblOffset val="100"/>
        <c:noMultiLvlLbl val="0"/>
      </c:catAx>
      <c:valAx>
        <c:axId val="3816597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59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Protege Revenue &amp; Employee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'Protege Annual Report'!$A$72:$B$72</c:f>
              <c:strCache>
                <c:ptCount val="2"/>
                <c:pt idx="0">
                  <c:v>Gross Revenue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76200" dist="12700" dir="8100000" sy="-23000" kx="800400" algn="br" rotWithShape="0">
                <a:prstClr val="black">
                  <a:alpha val="20000"/>
                </a:prstClr>
              </a:outerShdw>
              <a:softEdge rad="31750"/>
            </a:effectLst>
            <a:scene3d>
              <a:camera prst="orthographicFront"/>
              <a:lightRig rig="flood" dir="t"/>
            </a:scene3d>
            <a:sp3d>
              <a:bevelT/>
              <a:bevelB/>
            </a:sp3d>
          </c:spPr>
          <c:invertIfNegative val="0"/>
          <c:cat>
            <c:strRef>
              <c:f>'Protege Annual Report'!$C$71:$H$71</c:f>
              <c:strCache>
                <c:ptCount val="3"/>
                <c:pt idx="0">
                  <c:v>Annual Report #1</c:v>
                </c:pt>
                <c:pt idx="1">
                  <c:v>Annual Report #2</c:v>
                </c:pt>
                <c:pt idx="2">
                  <c:v>Annual Report #3</c:v>
                </c:pt>
              </c:strCache>
            </c:strRef>
          </c:cat>
          <c:val>
            <c:numRef>
              <c:f>'Protege Annual Report'!$C$72:$H$72</c:f>
              <c:numCache>
                <c:formatCode>"$"#,##0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731-493B-A7DA-A57BA2A2A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213338008"/>
        <c:axId val="213338400"/>
      </c:barChart>
      <c:lineChart>
        <c:grouping val="standard"/>
        <c:varyColors val="0"/>
        <c:ser>
          <c:idx val="1"/>
          <c:order val="1"/>
          <c:tx>
            <c:strRef>
              <c:f>'Protege Annual Report'!$A$73</c:f>
              <c:strCache>
                <c:ptCount val="1"/>
                <c:pt idx="0">
                  <c:v>Full-Time Employees</c:v>
                </c:pt>
              </c:strCache>
            </c:strRef>
          </c:tx>
          <c:spPr>
            <a:ln w="41275" cap="rnd" cmpd="dbl">
              <a:solidFill>
                <a:schemeClr val="accent2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'Protege Annual Report'!$C$71:$H$71</c:f>
              <c:strCache>
                <c:ptCount val="3"/>
                <c:pt idx="0">
                  <c:v>Annual Report #1</c:v>
                </c:pt>
                <c:pt idx="1">
                  <c:v>Annual Report #2</c:v>
                </c:pt>
                <c:pt idx="2">
                  <c:v>Annual Report #3</c:v>
                </c:pt>
              </c:strCache>
            </c:strRef>
          </c:cat>
          <c:val>
            <c:numRef>
              <c:f>'Protege Annual Report'!$C$73:$H$73</c:f>
              <c:numCache>
                <c:formatCode>General</c:formatCode>
                <c:ptCount val="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731-493B-A7DA-A57BA2A2A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39184"/>
        <c:axId val="213338792"/>
      </c:lineChart>
      <c:catAx>
        <c:axId val="21333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38400"/>
        <c:crosses val="autoZero"/>
        <c:auto val="1"/>
        <c:lblAlgn val="ctr"/>
        <c:lblOffset val="100"/>
        <c:noMultiLvlLbl val="0"/>
      </c:catAx>
      <c:valAx>
        <c:axId val="2133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38008"/>
        <c:crosses val="autoZero"/>
        <c:crossBetween val="between"/>
      </c:valAx>
      <c:valAx>
        <c:axId val="2133387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39184"/>
        <c:crosses val="max"/>
        <c:crossBetween val="between"/>
      </c:valAx>
      <c:catAx>
        <c:axId val="213339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3338792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61000">
              <a:schemeClr val="accent3">
                <a:alpha val="88000"/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640079</xdr:colOff>
      <xdr:row>0</xdr:row>
      <xdr:rowOff>21897</xdr:rowOff>
    </xdr:from>
    <xdr:to>
      <xdr:col>9</xdr:col>
      <xdr:colOff>617220</xdr:colOff>
      <xdr:row>0</xdr:row>
      <xdr:rowOff>567717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0719" y="21897"/>
          <a:ext cx="640081" cy="545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48</xdr:row>
      <xdr:rowOff>15240</xdr:rowOff>
    </xdr:from>
    <xdr:to>
      <xdr:col>9</xdr:col>
      <xdr:colOff>461010</xdr:colOff>
      <xdr:row>65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533400</xdr:colOff>
      <xdr:row>0</xdr:row>
      <xdr:rowOff>68580</xdr:rowOff>
    </xdr:from>
    <xdr:to>
      <xdr:col>9</xdr:col>
      <xdr:colOff>571500</xdr:colOff>
      <xdr:row>3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8780" y="68580"/>
          <a:ext cx="678180" cy="525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81</xdr:row>
      <xdr:rowOff>99060</xdr:rowOff>
    </xdr:from>
    <xdr:to>
      <xdr:col>9</xdr:col>
      <xdr:colOff>220980</xdr:colOff>
      <xdr:row>97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uler="0" view="pageLayout" topLeftCell="A10" workbookViewId="0">
      <selection activeCell="E9" sqref="E9"/>
    </sheetView>
  </sheetViews>
  <sheetFormatPr baseColWidth="10" defaultColWidth="8.83203125" defaultRowHeight="14"/>
  <cols>
    <col min="1" max="2" width="8.83203125" style="1"/>
    <col min="3" max="4" width="9.1640625" style="1" bestFit="1" customWidth="1"/>
    <col min="5" max="7" width="8.83203125" style="1"/>
    <col min="8" max="9" width="9.1640625" style="1" bestFit="1" customWidth="1"/>
    <col min="10" max="16384" width="8.83203125" style="1"/>
  </cols>
  <sheetData>
    <row r="1" spans="1:10" ht="73.75" customHeight="1" thickBot="1">
      <c r="A1" s="122" t="s">
        <v>23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2" customHeight="1" thickBot="1"/>
    <row r="3" spans="1:10" ht="18" customHeight="1" thickBot="1">
      <c r="A3" s="125" t="s">
        <v>22</v>
      </c>
      <c r="B3" s="126"/>
      <c r="C3" s="126"/>
      <c r="D3" s="126"/>
      <c r="E3" s="126"/>
      <c r="F3" s="126"/>
      <c r="G3" s="126"/>
      <c r="H3" s="126"/>
      <c r="I3" s="126"/>
      <c r="J3" s="127"/>
    </row>
    <row r="4" spans="1:10" ht="22.75" customHeight="1">
      <c r="A4" s="128" t="s">
        <v>21</v>
      </c>
      <c r="B4" s="129"/>
      <c r="C4" s="129"/>
      <c r="D4" s="129"/>
      <c r="E4" s="129"/>
      <c r="F4" s="129"/>
      <c r="G4" s="129"/>
      <c r="H4" s="129"/>
      <c r="I4" s="129"/>
      <c r="J4" s="130"/>
    </row>
    <row r="5" spans="1:10" ht="22.75" customHeight="1">
      <c r="A5" s="131"/>
      <c r="B5" s="132"/>
      <c r="C5" s="132"/>
      <c r="D5" s="132"/>
      <c r="E5" s="132"/>
      <c r="F5" s="132"/>
      <c r="G5" s="132"/>
      <c r="H5" s="132"/>
      <c r="I5" s="132"/>
      <c r="J5" s="133"/>
    </row>
    <row r="6" spans="1:10" ht="22.7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18.75" customHeight="1" thickBot="1">
      <c r="A7" s="125" t="s">
        <v>4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0">
      <c r="A8" s="14" t="s">
        <v>27</v>
      </c>
      <c r="B8" s="7"/>
      <c r="C8" s="7"/>
      <c r="D8" s="7"/>
      <c r="E8" s="15" t="s">
        <v>8</v>
      </c>
      <c r="F8" s="15"/>
      <c r="G8" s="15"/>
      <c r="H8" s="15"/>
      <c r="I8" s="15"/>
      <c r="J8" s="8"/>
    </row>
    <row r="9" spans="1:10">
      <c r="A9" s="14" t="s">
        <v>26</v>
      </c>
      <c r="B9" s="7"/>
      <c r="C9" s="7"/>
      <c r="D9" s="7"/>
      <c r="E9" s="3"/>
      <c r="F9" s="3"/>
      <c r="G9" s="3"/>
      <c r="H9" s="3"/>
      <c r="I9" s="3"/>
      <c r="J9" s="8"/>
    </row>
    <row r="10" spans="1:10">
      <c r="A10" s="14" t="s">
        <v>25</v>
      </c>
      <c r="B10" s="7"/>
      <c r="C10" s="7"/>
      <c r="D10" s="7"/>
      <c r="E10" s="3"/>
      <c r="F10" s="3"/>
      <c r="G10" s="3"/>
      <c r="H10" s="3"/>
      <c r="I10" s="3"/>
      <c r="J10" s="8"/>
    </row>
    <row r="11" spans="1:10">
      <c r="A11" s="14" t="s">
        <v>6</v>
      </c>
      <c r="B11" s="7"/>
      <c r="C11" s="7"/>
      <c r="D11" s="7"/>
      <c r="E11" s="5">
        <v>5</v>
      </c>
      <c r="F11" s="7"/>
      <c r="G11" s="7"/>
      <c r="H11" s="7"/>
      <c r="I11" s="7"/>
      <c r="J11" s="8"/>
    </row>
    <row r="12" spans="1:10">
      <c r="A12" s="14" t="s">
        <v>20</v>
      </c>
      <c r="B12" s="7"/>
      <c r="C12" s="7"/>
      <c r="D12" s="7"/>
      <c r="E12" s="3"/>
      <c r="F12" s="3"/>
      <c r="G12" s="3"/>
      <c r="H12" s="3"/>
      <c r="I12" s="3"/>
      <c r="J12" s="8"/>
    </row>
    <row r="13" spans="1:10">
      <c r="A13" s="11"/>
      <c r="B13" s="3"/>
      <c r="C13" s="3"/>
      <c r="D13" s="3"/>
      <c r="E13" s="3"/>
      <c r="F13" s="3"/>
      <c r="G13" s="3"/>
      <c r="H13" s="3"/>
      <c r="I13" s="3"/>
      <c r="J13" s="12"/>
    </row>
    <row r="14" spans="1:10" ht="22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8" customHeight="1" thickBot="1">
      <c r="A15" s="125" t="s">
        <v>1</v>
      </c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>
      <c r="A16" s="6"/>
      <c r="B16" s="7" t="s">
        <v>2</v>
      </c>
      <c r="C16" s="7"/>
      <c r="D16" s="9">
        <v>42013</v>
      </c>
      <c r="E16" s="7"/>
      <c r="F16" s="7"/>
      <c r="G16" s="7" t="s">
        <v>3</v>
      </c>
      <c r="H16" s="7"/>
      <c r="I16" s="9">
        <f>D16+364</f>
        <v>42377</v>
      </c>
      <c r="J16" s="8"/>
    </row>
    <row r="17" spans="1:10">
      <c r="A17" s="6"/>
      <c r="B17" s="7"/>
      <c r="C17" s="7"/>
      <c r="D17" s="7"/>
      <c r="E17" s="7"/>
      <c r="F17" s="7"/>
      <c r="G17" s="7"/>
      <c r="H17" s="7"/>
      <c r="I17" s="7"/>
      <c r="J17" s="8"/>
    </row>
    <row r="18" spans="1:10">
      <c r="A18" s="6"/>
      <c r="B18" s="7"/>
      <c r="C18" s="7"/>
      <c r="D18" s="7"/>
      <c r="E18" s="7"/>
      <c r="F18" s="7"/>
      <c r="G18" s="7"/>
      <c r="H18" s="7"/>
      <c r="I18" s="7"/>
      <c r="J18" s="8"/>
    </row>
    <row r="19" spans="1:10">
      <c r="A19" s="10" t="s">
        <v>19</v>
      </c>
      <c r="B19" s="7"/>
      <c r="C19" s="7"/>
      <c r="D19" s="7"/>
      <c r="E19" s="7"/>
      <c r="F19" s="7"/>
      <c r="G19" s="7"/>
      <c r="H19" s="7"/>
      <c r="I19" s="7"/>
      <c r="J19" s="8"/>
    </row>
    <row r="20" spans="1:10">
      <c r="A20" s="11"/>
      <c r="B20" s="3"/>
      <c r="C20" s="3"/>
      <c r="D20" s="3"/>
      <c r="E20" s="3"/>
      <c r="F20" s="3"/>
      <c r="G20" s="3"/>
      <c r="H20" s="3"/>
      <c r="I20" s="3"/>
      <c r="J20" s="12"/>
    </row>
    <row r="22" spans="1:10" ht="15">
      <c r="A22" s="2" t="s">
        <v>5</v>
      </c>
    </row>
  </sheetData>
  <mergeCells count="5">
    <mergeCell ref="A1:J1"/>
    <mergeCell ref="A7:J7"/>
    <mergeCell ref="A15:J15"/>
    <mergeCell ref="A3:J3"/>
    <mergeCell ref="A4:J5"/>
  </mergeCells>
  <phoneticPr fontId="20" type="noConversion"/>
  <pageMargins left="0.7" right="0.7" top="0.75" bottom="0.75" header="0.3" footer="0.3"/>
  <pageSetup orientation="portrait" r:id="rId1"/>
  <headerFooter>
    <oddFooter>&amp;C&amp;"Gadugi,Regular"&amp;9NASA MENTOR-PROTEGE PROGRAM
INITIAL REPORT&amp;R&amp;"Gadugi,Regular"&amp;9&amp;P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Sheet4!$A$4:$A$39</xm:f>
          </x14:formula1>
          <xm:sqref>E11</xm:sqref>
        </x14:dataValidation>
        <x14:dataValidation type="list" allowBlank="1" showInputMessage="1" showErrorMessage="1" xr:uid="{00000000-0002-0000-0000-000001000000}">
          <x14:formula1>
            <xm:f>Sheet4!$B$4:$B$14</xm:f>
          </x14:formula1>
          <xm:sqref>E8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9"/>
  <sheetViews>
    <sheetView showRuler="0" workbookViewId="0">
      <selection activeCell="A4" sqref="A4:XFD4"/>
    </sheetView>
  </sheetViews>
  <sheetFormatPr baseColWidth="10" defaultColWidth="8.83203125" defaultRowHeight="15"/>
  <cols>
    <col min="1" max="1" width="21.5" bestFit="1" customWidth="1"/>
    <col min="2" max="2" width="34.5" bestFit="1" customWidth="1"/>
    <col min="3" max="3" width="16.6640625" bestFit="1" customWidth="1"/>
    <col min="4" max="4" width="32.6640625" bestFit="1" customWidth="1"/>
  </cols>
  <sheetData>
    <row r="3" spans="1:5">
      <c r="A3" t="s">
        <v>0</v>
      </c>
      <c r="B3" t="s">
        <v>7</v>
      </c>
      <c r="C3" t="s">
        <v>42</v>
      </c>
      <c r="D3" t="s">
        <v>57</v>
      </c>
      <c r="E3" t="s">
        <v>88</v>
      </c>
    </row>
    <row r="4" spans="1:5">
      <c r="A4">
        <v>1</v>
      </c>
      <c r="B4" t="s">
        <v>8</v>
      </c>
      <c r="C4" t="s">
        <v>82</v>
      </c>
      <c r="D4" t="s">
        <v>79</v>
      </c>
      <c r="E4" t="s">
        <v>43</v>
      </c>
    </row>
    <row r="5" spans="1:5">
      <c r="A5">
        <v>2</v>
      </c>
      <c r="B5" t="s">
        <v>9</v>
      </c>
      <c r="C5" t="s">
        <v>83</v>
      </c>
      <c r="D5" t="s">
        <v>80</v>
      </c>
      <c r="E5" t="s">
        <v>44</v>
      </c>
    </row>
    <row r="6" spans="1:5">
      <c r="A6">
        <v>3</v>
      </c>
      <c r="B6" t="s">
        <v>10</v>
      </c>
      <c r="C6" t="s">
        <v>84</v>
      </c>
      <c r="D6" t="s">
        <v>91</v>
      </c>
    </row>
    <row r="7" spans="1:5">
      <c r="A7">
        <v>4</v>
      </c>
      <c r="B7" t="s">
        <v>11</v>
      </c>
    </row>
    <row r="8" spans="1:5">
      <c r="A8">
        <v>5</v>
      </c>
      <c r="B8" t="s">
        <v>12</v>
      </c>
    </row>
    <row r="9" spans="1:5">
      <c r="A9">
        <v>6</v>
      </c>
      <c r="B9" t="s">
        <v>13</v>
      </c>
    </row>
    <row r="10" spans="1:5">
      <c r="A10">
        <v>7</v>
      </c>
      <c r="B10" t="s">
        <v>14</v>
      </c>
    </row>
    <row r="11" spans="1:5">
      <c r="A11">
        <v>8</v>
      </c>
      <c r="B11" t="s">
        <v>15</v>
      </c>
    </row>
    <row r="12" spans="1:5">
      <c r="A12">
        <v>9</v>
      </c>
      <c r="B12" t="s">
        <v>16</v>
      </c>
    </row>
    <row r="13" spans="1:5">
      <c r="A13">
        <v>10</v>
      </c>
      <c r="B13" t="s">
        <v>17</v>
      </c>
    </row>
    <row r="14" spans="1:5">
      <c r="A14">
        <v>11</v>
      </c>
      <c r="B14" t="s">
        <v>18</v>
      </c>
    </row>
    <row r="15" spans="1:5">
      <c r="A15">
        <v>12</v>
      </c>
    </row>
    <row r="16" spans="1:5">
      <c r="A16">
        <v>13</v>
      </c>
    </row>
    <row r="17" spans="1:1">
      <c r="A17">
        <v>14</v>
      </c>
    </row>
    <row r="18" spans="1:1">
      <c r="A18">
        <v>15</v>
      </c>
    </row>
    <row r="19" spans="1:1">
      <c r="A19">
        <v>16</v>
      </c>
    </row>
    <row r="20" spans="1:1">
      <c r="A20">
        <v>17</v>
      </c>
    </row>
    <row r="21" spans="1:1">
      <c r="A21">
        <v>18</v>
      </c>
    </row>
    <row r="22" spans="1:1">
      <c r="A22">
        <v>19</v>
      </c>
    </row>
    <row r="23" spans="1:1">
      <c r="A23">
        <v>20</v>
      </c>
    </row>
    <row r="24" spans="1:1">
      <c r="A24">
        <v>21</v>
      </c>
    </row>
    <row r="25" spans="1:1">
      <c r="A25">
        <v>22</v>
      </c>
    </row>
    <row r="26" spans="1:1">
      <c r="A26">
        <v>23</v>
      </c>
    </row>
    <row r="27" spans="1:1">
      <c r="A27">
        <v>24</v>
      </c>
    </row>
    <row r="28" spans="1:1">
      <c r="A28">
        <v>25</v>
      </c>
    </row>
    <row r="29" spans="1:1">
      <c r="A29">
        <v>26</v>
      </c>
    </row>
    <row r="30" spans="1:1">
      <c r="A30">
        <v>27</v>
      </c>
    </row>
    <row r="31" spans="1:1">
      <c r="A31">
        <v>28</v>
      </c>
    </row>
    <row r="32" spans="1:1">
      <c r="A32">
        <v>29</v>
      </c>
    </row>
    <row r="33" spans="1:1">
      <c r="A33">
        <v>30</v>
      </c>
    </row>
    <row r="34" spans="1:1">
      <c r="A34">
        <v>31</v>
      </c>
    </row>
    <row r="35" spans="1:1">
      <c r="A35">
        <v>32</v>
      </c>
    </row>
    <row r="36" spans="1:1">
      <c r="A36">
        <v>33</v>
      </c>
    </row>
    <row r="37" spans="1:1">
      <c r="A37">
        <v>34</v>
      </c>
    </row>
    <row r="38" spans="1:1">
      <c r="A38">
        <v>35</v>
      </c>
    </row>
    <row r="39" spans="1:1">
      <c r="A39">
        <v>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"/>
  <sheetViews>
    <sheetView showGridLines="0" showRuler="0" view="pageLayout" workbookViewId="0">
      <selection activeCell="E9" sqref="E9"/>
    </sheetView>
  </sheetViews>
  <sheetFormatPr baseColWidth="10" defaultColWidth="8.83203125" defaultRowHeight="15"/>
  <sheetData>
    <row r="1" spans="1:10" ht="19" thickBot="1">
      <c r="A1" s="122" t="s">
        <v>24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6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" thickBot="1">
      <c r="A3" s="125" t="s">
        <v>22</v>
      </c>
      <c r="B3" s="126"/>
      <c r="C3" s="126"/>
      <c r="D3" s="126"/>
      <c r="E3" s="126"/>
      <c r="F3" s="126"/>
      <c r="G3" s="126"/>
      <c r="H3" s="126"/>
      <c r="I3" s="126"/>
      <c r="J3" s="127"/>
    </row>
    <row r="4" spans="1:10">
      <c r="A4" s="128" t="s">
        <v>21</v>
      </c>
      <c r="B4" s="129"/>
      <c r="C4" s="129"/>
      <c r="D4" s="129"/>
      <c r="E4" s="129"/>
      <c r="F4" s="129"/>
      <c r="G4" s="129"/>
      <c r="H4" s="129"/>
      <c r="I4" s="129"/>
      <c r="J4" s="130"/>
    </row>
    <row r="5" spans="1:10">
      <c r="A5" s="131"/>
      <c r="B5" s="132"/>
      <c r="C5" s="132"/>
      <c r="D5" s="132"/>
      <c r="E5" s="132"/>
      <c r="F5" s="132"/>
      <c r="G5" s="132"/>
      <c r="H5" s="132"/>
      <c r="I5" s="132"/>
      <c r="J5" s="133"/>
    </row>
    <row r="6" spans="1:10" ht="16" thickBo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6" thickBot="1">
      <c r="A7" s="125" t="s">
        <v>4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0">
      <c r="A8" s="14" t="s">
        <v>27</v>
      </c>
      <c r="B8" s="7"/>
      <c r="C8" s="7"/>
      <c r="D8" s="7"/>
      <c r="E8" s="15" t="s">
        <v>8</v>
      </c>
      <c r="F8" s="15"/>
      <c r="G8" s="15"/>
      <c r="H8" s="15"/>
      <c r="I8" s="15"/>
      <c r="J8" s="8"/>
    </row>
    <row r="9" spans="1:10">
      <c r="A9" s="14" t="s">
        <v>26</v>
      </c>
      <c r="B9" s="7"/>
      <c r="C9" s="7"/>
      <c r="D9" s="7"/>
      <c r="E9" s="16"/>
      <c r="F9" s="16"/>
      <c r="G9" s="16"/>
      <c r="H9" s="16"/>
      <c r="I9" s="16"/>
      <c r="J9" s="8"/>
    </row>
    <row r="10" spans="1:10">
      <c r="A10" s="14" t="s">
        <v>50</v>
      </c>
      <c r="B10" s="7"/>
      <c r="C10" s="7"/>
      <c r="D10" s="7"/>
      <c r="E10" s="16"/>
      <c r="F10" s="16"/>
      <c r="G10" s="16"/>
      <c r="H10" s="16"/>
      <c r="I10" s="16"/>
      <c r="J10" s="8"/>
    </row>
    <row r="11" spans="1:10">
      <c r="A11" s="14" t="s">
        <v>25</v>
      </c>
      <c r="B11" s="7"/>
      <c r="C11" s="7"/>
      <c r="D11" s="7"/>
      <c r="E11" s="16"/>
      <c r="F11" s="16"/>
      <c r="G11" s="16"/>
      <c r="H11" s="16"/>
      <c r="I11" s="16"/>
      <c r="J11" s="8"/>
    </row>
    <row r="12" spans="1:10">
      <c r="A12" s="14" t="s">
        <v>55</v>
      </c>
      <c r="B12" s="7"/>
      <c r="C12" s="7"/>
      <c r="D12" s="7"/>
      <c r="E12" s="16"/>
      <c r="F12" s="16"/>
      <c r="G12" s="16"/>
      <c r="H12" s="16"/>
      <c r="I12" s="16"/>
      <c r="J12" s="8"/>
    </row>
    <row r="13" spans="1:10">
      <c r="A13" s="14" t="s">
        <v>6</v>
      </c>
      <c r="B13" s="7"/>
      <c r="C13" s="7"/>
      <c r="D13" s="7"/>
      <c r="E13" s="28">
        <v>5</v>
      </c>
      <c r="F13" s="16"/>
      <c r="G13" s="16"/>
      <c r="H13" s="16"/>
      <c r="I13" s="16"/>
      <c r="J13" s="8"/>
    </row>
    <row r="14" spans="1:10">
      <c r="A14" s="14" t="s">
        <v>28</v>
      </c>
      <c r="B14" s="7"/>
      <c r="C14" s="7"/>
      <c r="D14" s="7"/>
      <c r="E14" s="3"/>
      <c r="F14" s="3"/>
      <c r="G14" s="3"/>
      <c r="H14" s="3"/>
      <c r="I14" s="3"/>
      <c r="J14" s="8"/>
    </row>
    <row r="15" spans="1:10">
      <c r="A15" s="11"/>
      <c r="B15" s="3"/>
      <c r="C15" s="3"/>
      <c r="D15" s="3"/>
      <c r="E15" s="3"/>
      <c r="F15" s="3"/>
      <c r="G15" s="3"/>
      <c r="H15" s="3"/>
      <c r="I15" s="3"/>
      <c r="J15" s="12"/>
    </row>
    <row r="16" spans="1:10" ht="16" thickBo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6" thickBot="1">
      <c r="A17" s="125" t="s">
        <v>29</v>
      </c>
      <c r="B17" s="126"/>
      <c r="C17" s="126"/>
      <c r="D17" s="126"/>
      <c r="E17" s="126"/>
      <c r="F17" s="126"/>
      <c r="G17" s="126"/>
      <c r="H17" s="126"/>
      <c r="I17" s="126"/>
      <c r="J17" s="127"/>
    </row>
    <row r="18" spans="1:10">
      <c r="A18" s="19" t="s">
        <v>32</v>
      </c>
      <c r="B18" s="1"/>
      <c r="C18" s="7"/>
      <c r="D18" s="9"/>
      <c r="E18" s="17" t="s">
        <v>30</v>
      </c>
      <c r="F18" s="17"/>
      <c r="G18" s="17"/>
      <c r="H18" s="17"/>
      <c r="I18" s="18"/>
      <c r="J18" s="8"/>
    </row>
    <row r="19" spans="1:10">
      <c r="A19" s="20" t="s">
        <v>19</v>
      </c>
      <c r="B19" s="7"/>
      <c r="C19" s="7"/>
      <c r="D19" s="7"/>
      <c r="E19" s="7"/>
      <c r="F19" s="7"/>
      <c r="G19" s="7"/>
      <c r="H19" s="7"/>
      <c r="I19" s="7"/>
      <c r="J19" s="8"/>
    </row>
    <row r="20" spans="1:10">
      <c r="A20" s="6"/>
      <c r="B20" s="7"/>
      <c r="C20" s="7"/>
      <c r="D20" s="7"/>
      <c r="E20" s="7"/>
      <c r="F20" s="7"/>
      <c r="G20" s="7"/>
      <c r="H20" s="7"/>
      <c r="I20" s="7"/>
      <c r="J20" s="8"/>
    </row>
    <row r="21" spans="1:10">
      <c r="A21" s="14" t="s">
        <v>31</v>
      </c>
      <c r="B21" s="7"/>
      <c r="C21" s="7"/>
      <c r="D21" s="7"/>
      <c r="E21" s="3" t="s">
        <v>34</v>
      </c>
      <c r="F21" s="3"/>
      <c r="G21" s="3"/>
      <c r="H21" s="3"/>
      <c r="I21" s="3"/>
      <c r="J21" s="8"/>
    </row>
    <row r="22" spans="1:10">
      <c r="A22" s="21" t="s">
        <v>33</v>
      </c>
      <c r="B22" s="3"/>
      <c r="C22" s="3"/>
      <c r="D22" s="3"/>
      <c r="E22" s="3"/>
      <c r="F22" s="3"/>
      <c r="G22" s="3"/>
      <c r="H22" s="3"/>
      <c r="I22" s="3"/>
      <c r="J22" s="12"/>
    </row>
    <row r="23" spans="1:10" ht="16" thickBot="1"/>
    <row r="24" spans="1:10" ht="16" thickBot="1">
      <c r="A24" s="125" t="s">
        <v>38</v>
      </c>
      <c r="B24" s="126"/>
      <c r="C24" s="126"/>
      <c r="D24" s="126"/>
      <c r="E24" s="126"/>
      <c r="F24" s="126"/>
      <c r="G24" s="126"/>
      <c r="H24" s="126"/>
      <c r="I24" s="126"/>
      <c r="J24" s="127"/>
    </row>
    <row r="25" spans="1:10" ht="27" thickBot="1">
      <c r="A25" s="27" t="s">
        <v>45</v>
      </c>
      <c r="B25" s="137" t="s">
        <v>40</v>
      </c>
      <c r="C25" s="138"/>
      <c r="D25" s="138"/>
      <c r="E25" s="138"/>
      <c r="F25" s="138"/>
      <c r="G25" s="139"/>
      <c r="H25" s="27" t="s">
        <v>41</v>
      </c>
      <c r="I25" s="27" t="s">
        <v>46</v>
      </c>
      <c r="J25" s="26" t="s">
        <v>47</v>
      </c>
    </row>
    <row r="26" spans="1:10">
      <c r="A26" s="30">
        <v>1.3</v>
      </c>
      <c r="B26" s="140" t="s">
        <v>51</v>
      </c>
      <c r="C26" s="141"/>
      <c r="D26" s="141"/>
      <c r="E26" s="141"/>
      <c r="F26" s="141"/>
      <c r="G26" s="142"/>
      <c r="H26" s="35" t="s">
        <v>44</v>
      </c>
      <c r="I26" s="32">
        <v>2500</v>
      </c>
      <c r="J26" s="32">
        <v>750</v>
      </c>
    </row>
    <row r="27" spans="1:10">
      <c r="A27" s="31">
        <v>1.4</v>
      </c>
      <c r="B27" s="134" t="s">
        <v>52</v>
      </c>
      <c r="C27" s="135"/>
      <c r="D27" s="135"/>
      <c r="E27" s="135"/>
      <c r="F27" s="135"/>
      <c r="G27" s="136"/>
      <c r="H27" s="36" t="s">
        <v>49</v>
      </c>
      <c r="I27" s="33">
        <v>5000</v>
      </c>
      <c r="J27" s="33">
        <v>5000</v>
      </c>
    </row>
    <row r="28" spans="1:10">
      <c r="A28" s="31" t="s">
        <v>48</v>
      </c>
      <c r="B28" s="134" t="s">
        <v>53</v>
      </c>
      <c r="C28" s="135"/>
      <c r="D28" s="135"/>
      <c r="E28" s="135"/>
      <c r="F28" s="135"/>
      <c r="G28" s="136"/>
      <c r="H28" s="36" t="s">
        <v>44</v>
      </c>
      <c r="I28" s="34">
        <v>200</v>
      </c>
      <c r="J28" s="34">
        <v>100</v>
      </c>
    </row>
    <row r="29" spans="1:10">
      <c r="A29" s="31">
        <v>1.9</v>
      </c>
      <c r="B29" s="134" t="s">
        <v>54</v>
      </c>
      <c r="C29" s="135"/>
      <c r="D29" s="135"/>
      <c r="E29" s="135"/>
      <c r="F29" s="135"/>
      <c r="G29" s="136"/>
      <c r="H29" s="36" t="s">
        <v>43</v>
      </c>
      <c r="I29" s="33">
        <v>1000</v>
      </c>
      <c r="J29" s="33">
        <v>1500</v>
      </c>
    </row>
    <row r="30" spans="1:10">
      <c r="A30" s="31"/>
      <c r="B30" s="134"/>
      <c r="C30" s="135"/>
      <c r="D30" s="135"/>
      <c r="E30" s="135"/>
      <c r="F30" s="135"/>
      <c r="G30" s="136"/>
      <c r="H30" s="36"/>
      <c r="I30" s="33"/>
      <c r="J30" s="33"/>
    </row>
    <row r="31" spans="1:10">
      <c r="A31" s="31"/>
      <c r="B31" s="134"/>
      <c r="C31" s="135"/>
      <c r="D31" s="135"/>
      <c r="E31" s="135"/>
      <c r="F31" s="135"/>
      <c r="G31" s="136"/>
      <c r="H31" s="36"/>
      <c r="I31" s="33"/>
      <c r="J31" s="33"/>
    </row>
    <row r="32" spans="1:10">
      <c r="A32" s="31"/>
      <c r="B32" s="134"/>
      <c r="C32" s="135"/>
      <c r="D32" s="135"/>
      <c r="E32" s="135"/>
      <c r="F32" s="135"/>
      <c r="G32" s="136"/>
      <c r="H32" s="36"/>
      <c r="I32" s="33"/>
      <c r="J32" s="33"/>
    </row>
    <row r="33" spans="1:10">
      <c r="A33" s="31"/>
      <c r="B33" s="134"/>
      <c r="C33" s="135"/>
      <c r="D33" s="135"/>
      <c r="E33" s="135"/>
      <c r="F33" s="135"/>
      <c r="G33" s="136"/>
      <c r="H33" s="36"/>
      <c r="I33" s="33"/>
      <c r="J33" s="33"/>
    </row>
    <row r="34" spans="1:10">
      <c r="A34" s="31"/>
      <c r="B34" s="134"/>
      <c r="C34" s="135"/>
      <c r="D34" s="135"/>
      <c r="E34" s="135"/>
      <c r="F34" s="135"/>
      <c r="G34" s="136"/>
      <c r="H34" s="36"/>
      <c r="I34" s="33"/>
      <c r="J34" s="33"/>
    </row>
    <row r="35" spans="1:10">
      <c r="A35" s="31"/>
      <c r="B35" s="134"/>
      <c r="C35" s="135"/>
      <c r="D35" s="135"/>
      <c r="E35" s="135"/>
      <c r="F35" s="135"/>
      <c r="G35" s="136"/>
      <c r="H35" s="36"/>
      <c r="I35" s="33"/>
      <c r="J35" s="33"/>
    </row>
    <row r="36" spans="1:10">
      <c r="A36" s="31"/>
      <c r="B36" s="134"/>
      <c r="C36" s="135"/>
      <c r="D36" s="135"/>
      <c r="E36" s="135"/>
      <c r="F36" s="135"/>
      <c r="G36" s="136"/>
      <c r="H36" s="36"/>
      <c r="I36" s="33"/>
      <c r="J36" s="33"/>
    </row>
    <row r="37" spans="1:10">
      <c r="A37" s="31"/>
      <c r="B37" s="134"/>
      <c r="C37" s="135"/>
      <c r="D37" s="135"/>
      <c r="E37" s="135"/>
      <c r="F37" s="135"/>
      <c r="G37" s="136"/>
      <c r="H37" s="36"/>
      <c r="I37" s="33"/>
      <c r="J37" s="33"/>
    </row>
    <row r="38" spans="1:10">
      <c r="A38" s="31"/>
      <c r="B38" s="134"/>
      <c r="C38" s="135"/>
      <c r="D38" s="135"/>
      <c r="E38" s="135"/>
      <c r="F38" s="135"/>
      <c r="G38" s="136"/>
      <c r="H38" s="36"/>
      <c r="I38" s="33"/>
      <c r="J38" s="33"/>
    </row>
    <row r="39" spans="1:10">
      <c r="A39" s="31"/>
      <c r="B39" s="37"/>
      <c r="C39" s="38"/>
      <c r="D39" s="38"/>
      <c r="E39" s="38"/>
      <c r="F39" s="38"/>
      <c r="G39" s="39"/>
      <c r="H39" s="36"/>
      <c r="I39" s="33"/>
      <c r="J39" s="33"/>
    </row>
    <row r="40" spans="1:10">
      <c r="A40" s="31"/>
      <c r="B40" s="37"/>
      <c r="C40" s="38"/>
      <c r="D40" s="38"/>
      <c r="E40" s="38"/>
      <c r="F40" s="38"/>
      <c r="G40" s="39"/>
      <c r="H40" s="36"/>
      <c r="I40" s="33"/>
      <c r="J40" s="33"/>
    </row>
    <row r="41" spans="1:10">
      <c r="A41" s="31"/>
      <c r="B41" s="37"/>
      <c r="C41" s="38"/>
      <c r="D41" s="38"/>
      <c r="E41" s="38"/>
      <c r="F41" s="38"/>
      <c r="G41" s="39"/>
      <c r="H41" s="36"/>
      <c r="I41" s="33"/>
      <c r="J41" s="33"/>
    </row>
    <row r="42" spans="1:10">
      <c r="A42" s="31"/>
      <c r="B42" s="37"/>
      <c r="C42" s="38"/>
      <c r="D42" s="38"/>
      <c r="E42" s="38"/>
      <c r="F42" s="38"/>
      <c r="G42" s="39"/>
      <c r="H42" s="36"/>
      <c r="I42" s="33"/>
      <c r="J42" s="33"/>
    </row>
    <row r="43" spans="1:10">
      <c r="A43" s="31"/>
      <c r="B43" s="134"/>
      <c r="C43" s="135"/>
      <c r="D43" s="135"/>
      <c r="E43" s="135"/>
      <c r="F43" s="135"/>
      <c r="G43" s="136"/>
      <c r="H43" s="36"/>
      <c r="I43" s="33"/>
      <c r="J43" s="33"/>
    </row>
    <row r="44" spans="1:10" ht="16" thickBot="1">
      <c r="A44" s="1"/>
      <c r="B44" s="1"/>
      <c r="C44" s="1"/>
      <c r="D44" s="1"/>
      <c r="E44" s="1"/>
      <c r="F44" s="1"/>
      <c r="G44" s="1"/>
      <c r="H44" s="1"/>
      <c r="I44" s="29">
        <f>SUM(I26:I43)</f>
        <v>8700</v>
      </c>
      <c r="J44" s="29">
        <f>SUM(J26:J43)</f>
        <v>7350</v>
      </c>
    </row>
    <row r="45" spans="1:10" ht="16" thickTop="1"/>
  </sheetData>
  <mergeCells count="21">
    <mergeCell ref="B25:G25"/>
    <mergeCell ref="B26:G26"/>
    <mergeCell ref="B27:G27"/>
    <mergeCell ref="B28:G28"/>
    <mergeCell ref="B29:G29"/>
    <mergeCell ref="B36:G36"/>
    <mergeCell ref="B37:G37"/>
    <mergeCell ref="B38:G38"/>
    <mergeCell ref="B43:G43"/>
    <mergeCell ref="A1:J1"/>
    <mergeCell ref="A3:J3"/>
    <mergeCell ref="A4:J5"/>
    <mergeCell ref="A7:J7"/>
    <mergeCell ref="A17:J17"/>
    <mergeCell ref="B30:G30"/>
    <mergeCell ref="B31:G31"/>
    <mergeCell ref="B32:G32"/>
    <mergeCell ref="B33:G33"/>
    <mergeCell ref="B34:G34"/>
    <mergeCell ref="B35:G35"/>
    <mergeCell ref="A24:J24"/>
  </mergeCells>
  <phoneticPr fontId="20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Sheet4!$C$4:$C$6</xm:f>
          </x14:formula1>
          <xm:sqref>H26:H43</xm:sqref>
        </x14:dataValidation>
        <x14:dataValidation type="list" allowBlank="1" showInputMessage="1" showErrorMessage="1" xr:uid="{00000000-0002-0000-0200-000001000000}">
          <x14:formula1>
            <xm:f>Sheet4!$C$4:$C$5</xm:f>
          </x14:formula1>
          <xm:sqref>H44</xm:sqref>
        </x14:dataValidation>
        <x14:dataValidation type="list" allowBlank="1" showInputMessage="1" showErrorMessage="1" xr:uid="{00000000-0002-0000-0200-000002000000}">
          <x14:formula1>
            <xm:f>Sheet4!$A$4:$A$39</xm:f>
          </x14:formula1>
          <xm:sqref>E13</xm:sqref>
        </x14:dataValidation>
        <x14:dataValidation type="list" allowBlank="1" showInputMessage="1" showErrorMessage="1" xr:uid="{00000000-0002-0000-0200-000003000000}">
          <x14:formula1>
            <xm:f>Sheet4!$B$4:$B$14</xm:f>
          </x14:formula1>
          <xm:sqref>E8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7"/>
  <sheetViews>
    <sheetView showGridLines="0" showRowColHeaders="0" tabSelected="1" showRuler="0" view="pageLayout" zoomScale="106" zoomScaleNormal="106" zoomScalePageLayoutView="106" workbookViewId="0">
      <selection activeCell="I116" sqref="I116"/>
    </sheetView>
  </sheetViews>
  <sheetFormatPr baseColWidth="10" defaultColWidth="8.83203125" defaultRowHeight="14"/>
  <cols>
    <col min="1" max="1" width="8.1640625" style="1" customWidth="1"/>
    <col min="2" max="7" width="8.83203125" style="1" customWidth="1"/>
    <col min="8" max="8" width="12.83203125" style="1" customWidth="1"/>
    <col min="9" max="10" width="13.83203125" style="1" customWidth="1"/>
    <col min="11" max="16384" width="8.83203125" style="1"/>
  </cols>
  <sheetData>
    <row r="1" spans="1:10" ht="15" thickBot="1"/>
    <row r="2" spans="1:10" ht="53.25" customHeight="1">
      <c r="A2" s="143" t="s">
        <v>101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0" ht="21" customHeight="1" thickBot="1">
      <c r="A3" s="205" t="s">
        <v>93</v>
      </c>
      <c r="B3" s="206"/>
      <c r="C3" s="206"/>
      <c r="D3" s="206"/>
      <c r="E3" s="206"/>
      <c r="F3" s="206"/>
      <c r="G3" s="158" t="s">
        <v>94</v>
      </c>
      <c r="H3" s="159"/>
      <c r="I3" s="160"/>
      <c r="J3" s="161"/>
    </row>
    <row r="4" spans="1:10" ht="12" customHeight="1" thickBot="1"/>
    <row r="5" spans="1:10" ht="18" customHeight="1" thickBot="1">
      <c r="A5" s="146" t="s">
        <v>92</v>
      </c>
      <c r="B5" s="147"/>
      <c r="C5" s="147"/>
      <c r="D5" s="147"/>
      <c r="E5" s="147"/>
      <c r="F5" s="147"/>
      <c r="G5" s="147"/>
      <c r="H5" s="147"/>
      <c r="I5" s="147"/>
      <c r="J5" s="148"/>
    </row>
    <row r="6" spans="1:10" ht="22.75" customHeight="1">
      <c r="A6" s="149" t="s">
        <v>110</v>
      </c>
      <c r="B6" s="129"/>
      <c r="C6" s="129"/>
      <c r="D6" s="129"/>
      <c r="E6" s="129"/>
      <c r="F6" s="129"/>
      <c r="G6" s="129"/>
      <c r="H6" s="129"/>
      <c r="I6" s="129"/>
      <c r="J6" s="150"/>
    </row>
    <row r="7" spans="1:10" ht="29.25" customHeight="1" thickBot="1">
      <c r="A7" s="151"/>
      <c r="B7" s="152"/>
      <c r="C7" s="152"/>
      <c r="D7" s="152"/>
      <c r="E7" s="152"/>
      <c r="F7" s="152"/>
      <c r="G7" s="152"/>
      <c r="H7" s="152"/>
      <c r="I7" s="152"/>
      <c r="J7" s="153"/>
    </row>
    <row r="8" spans="1:10" ht="19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4" customFormat="1" ht="18" customHeight="1" thickBot="1">
      <c r="A9" s="146" t="s">
        <v>102</v>
      </c>
      <c r="B9" s="147"/>
      <c r="C9" s="147"/>
      <c r="D9" s="147"/>
      <c r="E9" s="147"/>
      <c r="F9" s="147"/>
      <c r="G9" s="147"/>
      <c r="H9" s="147"/>
      <c r="I9" s="147"/>
      <c r="J9" s="148"/>
    </row>
    <row r="10" spans="1:10" ht="14.5" customHeight="1">
      <c r="A10" s="65" t="s">
        <v>27</v>
      </c>
      <c r="B10" s="66"/>
      <c r="C10" s="66"/>
      <c r="D10" s="66"/>
      <c r="E10" s="154"/>
      <c r="F10" s="154"/>
      <c r="G10" s="154"/>
      <c r="H10" s="154"/>
      <c r="I10" s="154"/>
      <c r="J10" s="67"/>
    </row>
    <row r="11" spans="1:10">
      <c r="A11" s="68" t="s">
        <v>26</v>
      </c>
      <c r="B11" s="7"/>
      <c r="C11" s="7"/>
      <c r="D11" s="7"/>
      <c r="E11" s="155"/>
      <c r="F11" s="155"/>
      <c r="G11" s="155"/>
      <c r="H11" s="155"/>
      <c r="I11" s="155"/>
      <c r="J11" s="69"/>
    </row>
    <row r="12" spans="1:10">
      <c r="A12" s="68" t="s">
        <v>50</v>
      </c>
      <c r="B12" s="7"/>
      <c r="C12" s="7"/>
      <c r="D12" s="7"/>
      <c r="E12" s="155"/>
      <c r="F12" s="155"/>
      <c r="G12" s="155"/>
      <c r="H12" s="155"/>
      <c r="I12" s="155"/>
      <c r="J12" s="69"/>
    </row>
    <row r="13" spans="1:10">
      <c r="A13" s="68" t="s">
        <v>25</v>
      </c>
      <c r="B13" s="7"/>
      <c r="C13" s="7"/>
      <c r="D13" s="7"/>
      <c r="E13" s="156"/>
      <c r="F13" s="156"/>
      <c r="G13" s="156"/>
      <c r="H13" s="156"/>
      <c r="I13" s="156"/>
      <c r="J13" s="69"/>
    </row>
    <row r="14" spans="1:10">
      <c r="A14" s="68" t="s">
        <v>96</v>
      </c>
      <c r="B14" s="7"/>
      <c r="C14" s="7"/>
      <c r="D14" s="7"/>
      <c r="E14" s="155"/>
      <c r="F14" s="155"/>
      <c r="G14" s="155"/>
      <c r="H14" s="155"/>
      <c r="I14" s="155"/>
      <c r="J14" s="69"/>
    </row>
    <row r="15" spans="1:10">
      <c r="A15" s="68" t="s">
        <v>6</v>
      </c>
      <c r="B15" s="7"/>
      <c r="C15" s="7"/>
      <c r="D15" s="7"/>
      <c r="E15" s="103"/>
      <c r="F15" s="94"/>
      <c r="G15" s="94"/>
      <c r="H15" s="94"/>
      <c r="I15" s="94"/>
      <c r="J15" s="69"/>
    </row>
    <row r="16" spans="1:10">
      <c r="A16" s="68" t="s">
        <v>28</v>
      </c>
      <c r="B16" s="7"/>
      <c r="C16" s="7"/>
      <c r="D16" s="7"/>
      <c r="E16" s="157"/>
      <c r="F16" s="157"/>
      <c r="G16" s="157"/>
      <c r="H16" s="157"/>
      <c r="I16" s="157"/>
      <c r="J16" s="69"/>
    </row>
    <row r="17" spans="1:10" ht="15" thickBot="1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ht="20.5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4" customFormat="1" ht="18" customHeight="1" thickBot="1">
      <c r="A19" s="146" t="s">
        <v>29</v>
      </c>
      <c r="B19" s="147"/>
      <c r="C19" s="147"/>
      <c r="D19" s="147"/>
      <c r="E19" s="147"/>
      <c r="F19" s="147"/>
      <c r="G19" s="147"/>
      <c r="H19" s="147"/>
      <c r="I19" s="147"/>
      <c r="J19" s="148"/>
    </row>
    <row r="20" spans="1:10" ht="15">
      <c r="A20" s="65" t="s">
        <v>32</v>
      </c>
      <c r="B20" s="66"/>
      <c r="C20" s="66"/>
      <c r="D20" s="73"/>
      <c r="E20" s="201"/>
      <c r="F20" s="202"/>
      <c r="G20" s="202"/>
      <c r="H20" s="202"/>
      <c r="I20" s="202"/>
      <c r="J20" s="67"/>
    </row>
    <row r="21" spans="1:10">
      <c r="A21" s="74" t="s">
        <v>103</v>
      </c>
      <c r="B21" s="7"/>
      <c r="C21" s="7"/>
      <c r="D21" s="7"/>
      <c r="E21" s="7"/>
      <c r="F21" s="7"/>
      <c r="G21" s="7"/>
      <c r="H21" s="7"/>
      <c r="I21" s="7"/>
      <c r="J21" s="69"/>
    </row>
    <row r="22" spans="1:10" ht="6" customHeight="1">
      <c r="A22" s="75"/>
      <c r="B22" s="7"/>
      <c r="C22" s="7"/>
      <c r="D22" s="7"/>
      <c r="E22" s="7"/>
      <c r="F22" s="7"/>
      <c r="G22" s="7"/>
      <c r="H22" s="7"/>
      <c r="I22" s="7"/>
      <c r="J22" s="69"/>
    </row>
    <row r="23" spans="1:10" ht="15">
      <c r="A23" s="68" t="s">
        <v>97</v>
      </c>
      <c r="B23" s="7"/>
      <c r="C23" s="7"/>
      <c r="D23" s="7"/>
      <c r="E23" s="203"/>
      <c r="F23" s="204"/>
      <c r="G23" s="204"/>
      <c r="H23" s="204"/>
      <c r="I23" s="204"/>
      <c r="J23" s="69"/>
    </row>
    <row r="24" spans="1:10" ht="15" thickBot="1">
      <c r="A24" s="76" t="s">
        <v>111</v>
      </c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9.75" customHeight="1" thickBot="1"/>
    <row r="26" spans="1:10" ht="18" customHeight="1" thickBot="1">
      <c r="A26" s="146" t="s">
        <v>87</v>
      </c>
      <c r="B26" s="147"/>
      <c r="C26" s="147"/>
      <c r="D26" s="147"/>
      <c r="E26" s="147"/>
      <c r="F26" s="147"/>
      <c r="G26" s="147"/>
      <c r="H26" s="147"/>
      <c r="I26" s="147"/>
      <c r="J26" s="148"/>
    </row>
    <row r="27" spans="1:10" ht="43.75" customHeight="1" thickBot="1">
      <c r="A27" s="162" t="s">
        <v>112</v>
      </c>
      <c r="B27" s="163"/>
      <c r="C27" s="163"/>
      <c r="D27" s="163"/>
      <c r="E27" s="163"/>
      <c r="F27" s="163"/>
      <c r="G27" s="163"/>
      <c r="H27" s="163"/>
      <c r="I27" s="163"/>
      <c r="J27" s="164"/>
    </row>
    <row r="28" spans="1:10" ht="15" thickBot="1">
      <c r="A28" s="27" t="s">
        <v>75</v>
      </c>
      <c r="B28" s="137" t="s">
        <v>56</v>
      </c>
      <c r="C28" s="138"/>
      <c r="D28" s="138"/>
      <c r="E28" s="138"/>
      <c r="F28" s="138"/>
      <c r="G28" s="139"/>
      <c r="H28" s="27" t="s">
        <v>81</v>
      </c>
      <c r="I28" s="137" t="s">
        <v>76</v>
      </c>
      <c r="J28" s="139"/>
    </row>
    <row r="29" spans="1:10">
      <c r="A29" s="77"/>
      <c r="B29" s="214"/>
      <c r="C29" s="215"/>
      <c r="D29" s="215"/>
      <c r="E29" s="215"/>
      <c r="F29" s="215"/>
      <c r="G29" s="216"/>
      <c r="H29" s="95"/>
      <c r="I29" s="182"/>
      <c r="J29" s="183"/>
    </row>
    <row r="30" spans="1:10">
      <c r="A30" s="78"/>
      <c r="B30" s="171"/>
      <c r="C30" s="172"/>
      <c r="D30" s="172"/>
      <c r="E30" s="172"/>
      <c r="F30" s="172"/>
      <c r="G30" s="173"/>
      <c r="H30" s="96"/>
      <c r="I30" s="180"/>
      <c r="J30" s="181"/>
    </row>
    <row r="31" spans="1:10" customFormat="1" ht="15">
      <c r="A31" s="78"/>
      <c r="B31" s="171"/>
      <c r="C31" s="172"/>
      <c r="D31" s="172"/>
      <c r="E31" s="172"/>
      <c r="F31" s="172"/>
      <c r="G31" s="173"/>
      <c r="H31" s="96"/>
      <c r="I31" s="180"/>
      <c r="J31" s="181"/>
    </row>
    <row r="32" spans="1:10">
      <c r="A32" s="78"/>
      <c r="B32" s="171"/>
      <c r="C32" s="172"/>
      <c r="D32" s="172"/>
      <c r="E32" s="172"/>
      <c r="F32" s="172"/>
      <c r="G32" s="173"/>
      <c r="H32" s="96"/>
      <c r="I32" s="180"/>
      <c r="J32" s="181"/>
    </row>
    <row r="33" spans="1:10">
      <c r="A33" s="78"/>
      <c r="B33" s="171"/>
      <c r="C33" s="172"/>
      <c r="D33" s="172"/>
      <c r="E33" s="172"/>
      <c r="F33" s="172"/>
      <c r="G33" s="173"/>
      <c r="H33" s="96"/>
      <c r="I33" s="180"/>
      <c r="J33" s="181"/>
    </row>
    <row r="34" spans="1:10">
      <c r="A34" s="78"/>
      <c r="B34" s="171"/>
      <c r="C34" s="172"/>
      <c r="D34" s="172"/>
      <c r="E34" s="172"/>
      <c r="F34" s="172"/>
      <c r="G34" s="173"/>
      <c r="H34" s="96"/>
      <c r="I34" s="180"/>
      <c r="J34" s="181"/>
    </row>
    <row r="35" spans="1:10">
      <c r="A35" s="78"/>
      <c r="B35" s="165"/>
      <c r="C35" s="165"/>
      <c r="D35" s="165"/>
      <c r="E35" s="165"/>
      <c r="F35" s="165"/>
      <c r="G35" s="165"/>
      <c r="H35" s="96"/>
      <c r="I35" s="166"/>
      <c r="J35" s="167"/>
    </row>
    <row r="36" spans="1:10">
      <c r="A36" s="78"/>
      <c r="B36" s="165"/>
      <c r="C36" s="165"/>
      <c r="D36" s="165"/>
      <c r="E36" s="165"/>
      <c r="F36" s="165"/>
      <c r="G36" s="165"/>
      <c r="H36" s="96"/>
      <c r="I36" s="166"/>
      <c r="J36" s="167"/>
    </row>
    <row r="37" spans="1:10">
      <c r="A37" s="78"/>
      <c r="B37" s="165"/>
      <c r="C37" s="165"/>
      <c r="D37" s="165"/>
      <c r="E37" s="165"/>
      <c r="F37" s="165"/>
      <c r="G37" s="165"/>
      <c r="H37" s="96"/>
      <c r="I37" s="166"/>
      <c r="J37" s="167"/>
    </row>
    <row r="38" spans="1:10" ht="15" thickBot="1">
      <c r="A38" s="79"/>
      <c r="B38" s="208"/>
      <c r="C38" s="208"/>
      <c r="D38" s="208"/>
      <c r="E38" s="208"/>
      <c r="F38" s="208"/>
      <c r="G38" s="208"/>
      <c r="H38" s="97"/>
      <c r="I38" s="212"/>
      <c r="J38" s="213"/>
    </row>
    <row r="39" spans="1:10" ht="23" thickBot="1">
      <c r="C39" s="51" t="s">
        <v>86</v>
      </c>
      <c r="D39" s="52">
        <f>COUNTIF(H29:H38,"BEHIND SCHEDULE")</f>
        <v>0</v>
      </c>
      <c r="E39" s="53" t="s">
        <v>89</v>
      </c>
      <c r="F39" s="54">
        <f>COUNTIF(H29:H38,"ON SCHEDULE")</f>
        <v>0</v>
      </c>
      <c r="G39" s="55" t="s">
        <v>90</v>
      </c>
      <c r="H39" s="56">
        <f>COUNTIF(H29:H38, "COMPLETE")</f>
        <v>0</v>
      </c>
    </row>
    <row r="40" spans="1:10" ht="44.5" customHeight="1" thickBot="1">
      <c r="A40" s="27" t="s">
        <v>72</v>
      </c>
      <c r="B40" s="137" t="s">
        <v>59</v>
      </c>
      <c r="C40" s="138"/>
      <c r="D40" s="138"/>
      <c r="E40" s="138"/>
      <c r="F40" s="138"/>
      <c r="G40" s="139"/>
      <c r="H40" s="41" t="s">
        <v>61</v>
      </c>
      <c r="I40" s="41" t="s">
        <v>60</v>
      </c>
      <c r="J40" s="27" t="s">
        <v>58</v>
      </c>
    </row>
    <row r="41" spans="1:10">
      <c r="A41" s="80"/>
      <c r="B41" s="207"/>
      <c r="C41" s="207"/>
      <c r="D41" s="207"/>
      <c r="E41" s="207"/>
      <c r="F41" s="207"/>
      <c r="G41" s="207"/>
      <c r="H41" s="98"/>
      <c r="I41" s="95"/>
      <c r="J41" s="99"/>
    </row>
    <row r="42" spans="1:10">
      <c r="A42" s="81"/>
      <c r="B42" s="165"/>
      <c r="C42" s="165"/>
      <c r="D42" s="165"/>
      <c r="E42" s="165"/>
      <c r="F42" s="165"/>
      <c r="G42" s="165"/>
      <c r="H42" s="100"/>
      <c r="I42" s="96"/>
      <c r="J42" s="101"/>
    </row>
    <row r="43" spans="1:10">
      <c r="A43" s="81"/>
      <c r="B43" s="171"/>
      <c r="C43" s="172"/>
      <c r="D43" s="172"/>
      <c r="E43" s="172"/>
      <c r="F43" s="172"/>
      <c r="G43" s="173"/>
      <c r="H43" s="100"/>
      <c r="I43" s="96"/>
      <c r="J43" s="101"/>
    </row>
    <row r="44" spans="1:10">
      <c r="A44" s="81"/>
      <c r="B44" s="165"/>
      <c r="C44" s="165"/>
      <c r="D44" s="165"/>
      <c r="E44" s="165"/>
      <c r="F44" s="165"/>
      <c r="G44" s="165"/>
      <c r="H44" s="100"/>
      <c r="I44" s="96"/>
      <c r="J44" s="101"/>
    </row>
    <row r="45" spans="1:10">
      <c r="A45" s="81"/>
      <c r="B45" s="171"/>
      <c r="C45" s="172"/>
      <c r="D45" s="172"/>
      <c r="E45" s="172"/>
      <c r="F45" s="172"/>
      <c r="G45" s="173"/>
      <c r="H45" s="100"/>
      <c r="I45" s="96"/>
      <c r="J45" s="101"/>
    </row>
    <row r="46" spans="1:10">
      <c r="A46" s="81"/>
      <c r="B46" s="171"/>
      <c r="C46" s="172"/>
      <c r="D46" s="172"/>
      <c r="E46" s="172"/>
      <c r="F46" s="172"/>
      <c r="G46" s="173"/>
      <c r="H46" s="100"/>
      <c r="I46" s="96"/>
      <c r="J46" s="101"/>
    </row>
    <row r="47" spans="1:10">
      <c r="A47" s="81"/>
      <c r="B47" s="82"/>
      <c r="C47" s="83"/>
      <c r="D47" s="83"/>
      <c r="E47" s="83"/>
      <c r="F47" s="83"/>
      <c r="G47" s="84"/>
      <c r="H47" s="100"/>
      <c r="I47" s="96"/>
      <c r="J47" s="101"/>
    </row>
    <row r="48" spans="1:10">
      <c r="A48" s="81"/>
      <c r="B48" s="82"/>
      <c r="C48" s="83"/>
      <c r="D48" s="83"/>
      <c r="E48" s="83"/>
      <c r="F48" s="83"/>
      <c r="G48" s="84"/>
      <c r="H48" s="100"/>
      <c r="I48" s="96"/>
      <c r="J48" s="101"/>
    </row>
    <row r="49" spans="1:10">
      <c r="A49" s="81"/>
      <c r="B49" s="171"/>
      <c r="C49" s="172"/>
      <c r="D49" s="172"/>
      <c r="E49" s="172"/>
      <c r="F49" s="172"/>
      <c r="G49" s="173"/>
      <c r="H49" s="100"/>
      <c r="I49" s="96"/>
      <c r="J49" s="101"/>
    </row>
    <row r="50" spans="1:10" ht="15" thickBot="1">
      <c r="A50" s="85"/>
      <c r="B50" s="174"/>
      <c r="C50" s="175"/>
      <c r="D50" s="175"/>
      <c r="E50" s="175"/>
      <c r="F50" s="175"/>
      <c r="G50" s="176"/>
      <c r="H50" s="97"/>
      <c r="I50" s="97"/>
      <c r="J50" s="102"/>
    </row>
    <row r="52" spans="1:10" ht="15" thickBot="1"/>
    <row r="53" spans="1:10" ht="18" customHeight="1" thickBot="1">
      <c r="A53" s="177" t="s">
        <v>98</v>
      </c>
      <c r="B53" s="178"/>
      <c r="C53" s="178"/>
      <c r="D53" s="178"/>
      <c r="E53" s="178"/>
      <c r="F53" s="178"/>
      <c r="G53" s="178"/>
      <c r="H53" s="178"/>
      <c r="I53" s="178"/>
      <c r="J53" s="179"/>
    </row>
    <row r="54" spans="1:10" ht="13.75" customHeight="1" thickBot="1">
      <c r="A54" s="44" t="s">
        <v>109</v>
      </c>
      <c r="B54" s="42"/>
      <c r="C54" s="42"/>
      <c r="D54" s="42"/>
      <c r="E54" s="42"/>
      <c r="F54" s="42"/>
      <c r="G54" s="42"/>
      <c r="H54" s="42"/>
      <c r="I54" s="42"/>
      <c r="J54" s="43"/>
    </row>
    <row r="55" spans="1:10" ht="147.75" customHeight="1" thickBot="1">
      <c r="A55" s="209"/>
      <c r="B55" s="210"/>
      <c r="C55" s="210"/>
      <c r="D55" s="210"/>
      <c r="E55" s="210"/>
      <c r="F55" s="210"/>
      <c r="G55" s="210"/>
      <c r="H55" s="210"/>
      <c r="I55" s="210"/>
      <c r="J55" s="211"/>
    </row>
    <row r="57" spans="1:10" ht="15" thickBot="1"/>
    <row r="58" spans="1:10" ht="18" customHeight="1" thickBot="1">
      <c r="A58" s="177" t="s">
        <v>85</v>
      </c>
      <c r="B58" s="178"/>
      <c r="C58" s="178"/>
      <c r="D58" s="178"/>
      <c r="E58" s="178"/>
      <c r="F58" s="178"/>
      <c r="G58" s="178"/>
      <c r="H58" s="178"/>
      <c r="I58" s="178"/>
      <c r="J58" s="179"/>
    </row>
    <row r="59" spans="1:10" ht="15" thickBot="1">
      <c r="A59" s="44" t="s">
        <v>100</v>
      </c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47.75" customHeight="1" thickBot="1">
      <c r="A60" s="209"/>
      <c r="B60" s="210"/>
      <c r="C60" s="210"/>
      <c r="D60" s="210"/>
      <c r="E60" s="210"/>
      <c r="F60" s="210"/>
      <c r="G60" s="210"/>
      <c r="H60" s="210"/>
      <c r="I60" s="210"/>
      <c r="J60" s="211"/>
    </row>
    <row r="61" spans="1:10">
      <c r="A61" s="40"/>
      <c r="B61" s="40"/>
      <c r="C61" s="40"/>
      <c r="D61" s="40"/>
      <c r="E61" s="40"/>
      <c r="F61" s="40"/>
      <c r="G61" s="40"/>
      <c r="H61" s="40"/>
      <c r="I61" s="40"/>
      <c r="J61" s="40"/>
    </row>
    <row r="63" spans="1:10" ht="13.75" customHeight="1"/>
    <row r="66" spans="1:11" ht="15" thickBot="1"/>
    <row r="67" spans="1:11" ht="18" customHeight="1" thickBot="1">
      <c r="A67" s="168" t="s">
        <v>35</v>
      </c>
      <c r="B67" s="169"/>
      <c r="C67" s="169"/>
      <c r="D67" s="169"/>
      <c r="E67" s="169"/>
      <c r="F67" s="169"/>
      <c r="G67" s="169"/>
      <c r="H67" s="169"/>
      <c r="I67" s="169"/>
      <c r="J67" s="170"/>
    </row>
    <row r="68" spans="1:11" ht="51" customHeight="1">
      <c r="A68" s="195" t="s">
        <v>113</v>
      </c>
      <c r="B68" s="196"/>
      <c r="C68" s="196"/>
      <c r="D68" s="196"/>
      <c r="E68" s="196"/>
      <c r="F68" s="196"/>
      <c r="G68" s="196"/>
      <c r="H68" s="196"/>
      <c r="I68" s="196"/>
      <c r="J68" s="197"/>
    </row>
    <row r="69" spans="1:11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1" ht="15" thickBot="1">
      <c r="A70" s="7"/>
      <c r="B70" s="7"/>
      <c r="C70" s="7"/>
      <c r="D70" s="7"/>
      <c r="E70" s="7"/>
      <c r="F70" s="7"/>
      <c r="G70" s="7"/>
      <c r="H70" s="108"/>
      <c r="I70" s="7"/>
      <c r="J70" s="7"/>
    </row>
    <row r="71" spans="1:11" ht="52.75" customHeight="1" thickBot="1">
      <c r="A71" s="5"/>
      <c r="B71" s="5"/>
      <c r="C71" s="115" t="s">
        <v>104</v>
      </c>
      <c r="D71" s="104" t="s">
        <v>105</v>
      </c>
      <c r="E71" s="105" t="s">
        <v>95</v>
      </c>
      <c r="F71" s="112"/>
      <c r="G71" s="106"/>
      <c r="H71" s="109"/>
      <c r="I71" s="107"/>
      <c r="J71" s="7"/>
    </row>
    <row r="72" spans="1:11" ht="33" customHeight="1" thickBot="1">
      <c r="A72" s="198" t="s">
        <v>36</v>
      </c>
      <c r="B72" s="199"/>
      <c r="C72" s="116"/>
      <c r="D72" s="113"/>
      <c r="E72" s="113"/>
      <c r="F72" s="118"/>
      <c r="G72" s="113"/>
      <c r="H72" s="110"/>
      <c r="I72" s="5"/>
      <c r="J72" s="7"/>
    </row>
    <row r="73" spans="1:11" ht="33" customHeight="1" thickBot="1">
      <c r="A73" s="198" t="s">
        <v>37</v>
      </c>
      <c r="B73" s="199"/>
      <c r="C73" s="117"/>
      <c r="D73" s="119"/>
      <c r="E73" s="121"/>
      <c r="F73" s="120"/>
      <c r="G73" s="114"/>
      <c r="H73" s="111"/>
      <c r="I73" s="5"/>
      <c r="J73" s="7"/>
    </row>
    <row r="74" spans="1:11">
      <c r="A74" s="22"/>
      <c r="B74" s="22"/>
      <c r="C74" s="22"/>
      <c r="D74" s="22"/>
      <c r="E74" s="22"/>
      <c r="F74" s="22"/>
      <c r="G74" s="22"/>
      <c r="H74" s="22"/>
      <c r="I74" s="7"/>
      <c r="J74" s="7"/>
    </row>
    <row r="75" spans="1:11" ht="33" hidden="1" customHeight="1">
      <c r="A75" s="200" t="s">
        <v>39</v>
      </c>
      <c r="B75" s="200"/>
      <c r="C75" s="49"/>
      <c r="D75" s="24">
        <f t="shared" ref="D75:H76" si="0">D72-C72</f>
        <v>0</v>
      </c>
      <c r="E75" s="24">
        <f t="shared" si="0"/>
        <v>0</v>
      </c>
      <c r="F75" s="24">
        <f t="shared" si="0"/>
        <v>0</v>
      </c>
      <c r="G75" s="24">
        <f t="shared" si="0"/>
        <v>0</v>
      </c>
      <c r="H75" s="24">
        <f t="shared" si="0"/>
        <v>0</v>
      </c>
      <c r="I75" s="45" t="s">
        <v>78</v>
      </c>
      <c r="J75" s="7"/>
    </row>
    <row r="76" spans="1:11" ht="33" hidden="1" customHeight="1">
      <c r="A76" s="200" t="s">
        <v>37</v>
      </c>
      <c r="B76" s="200"/>
      <c r="C76" s="50"/>
      <c r="D76" s="25">
        <f t="shared" si="0"/>
        <v>0</v>
      </c>
      <c r="E76" s="25">
        <f t="shared" si="0"/>
        <v>0</v>
      </c>
      <c r="F76" s="25">
        <f t="shared" si="0"/>
        <v>0</v>
      </c>
      <c r="G76" s="25">
        <f t="shared" si="0"/>
        <v>0</v>
      </c>
      <c r="H76" s="25">
        <f t="shared" si="0"/>
        <v>0</v>
      </c>
      <c r="I76" s="45" t="s">
        <v>78</v>
      </c>
      <c r="J76" s="7"/>
    </row>
    <row r="77" spans="1:11" hidden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idden="1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1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1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>
      <c r="A99" s="7"/>
      <c r="B99" s="7"/>
      <c r="C99" s="7"/>
      <c r="D99" s="7"/>
      <c r="E99" s="7"/>
      <c r="F99" s="7"/>
      <c r="G99" s="7"/>
      <c r="H99" s="7"/>
      <c r="I99" s="7"/>
      <c r="J99" s="7"/>
    </row>
    <row r="105" spans="1:10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" thickBot="1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8" customHeight="1" thickBot="1">
      <c r="A111" s="189" t="s">
        <v>62</v>
      </c>
      <c r="B111" s="190"/>
      <c r="C111" s="190"/>
      <c r="D111" s="190"/>
      <c r="E111" s="190"/>
      <c r="F111" s="190"/>
      <c r="G111" s="190"/>
      <c r="H111" s="190"/>
      <c r="I111" s="190"/>
      <c r="J111" s="191"/>
    </row>
    <row r="112" spans="1:10" ht="28.5" customHeight="1" thickBot="1">
      <c r="A112" s="192" t="s">
        <v>114</v>
      </c>
      <c r="B112" s="193"/>
      <c r="C112" s="193"/>
      <c r="D112" s="193"/>
      <c r="E112" s="193"/>
      <c r="F112" s="193"/>
      <c r="G112" s="193"/>
      <c r="H112" s="193"/>
      <c r="I112" s="193"/>
      <c r="J112" s="194"/>
    </row>
    <row r="113" spans="1:10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6" thickBot="1">
      <c r="B114" s="7"/>
      <c r="C114" s="7"/>
      <c r="D114" s="7"/>
      <c r="E114"/>
      <c r="F114"/>
      <c r="G114"/>
      <c r="H114"/>
      <c r="I114" s="7"/>
      <c r="J114" s="7"/>
    </row>
    <row r="115" spans="1:10" ht="64.75" customHeight="1" thickBot="1">
      <c r="C115" s="7"/>
      <c r="D115" s="57" t="s">
        <v>66</v>
      </c>
      <c r="E115" s="58" t="s">
        <v>65</v>
      </c>
      <c r="F115" s="59" t="s">
        <v>117</v>
      </c>
      <c r="G115" s="61" t="s">
        <v>67</v>
      </c>
      <c r="H115" s="60" t="s">
        <v>118</v>
      </c>
      <c r="J115" s="7"/>
    </row>
    <row r="116" spans="1:10" ht="15" thickBot="1">
      <c r="B116" s="187" t="s">
        <v>63</v>
      </c>
      <c r="C116" s="188"/>
      <c r="D116" s="86"/>
      <c r="E116" s="87"/>
      <c r="F116" s="88"/>
      <c r="G116" s="87"/>
      <c r="H116" s="89"/>
    </row>
    <row r="117" spans="1:10" ht="15" thickBot="1">
      <c r="B117" s="185" t="s">
        <v>64</v>
      </c>
      <c r="C117" s="186"/>
      <c r="D117" s="90"/>
      <c r="E117" s="91"/>
      <c r="F117" s="92"/>
      <c r="G117" s="91"/>
      <c r="H117" s="93"/>
    </row>
    <row r="118" spans="1:10">
      <c r="D118" s="47">
        <f>SUM(D116:D117)</f>
        <v>0</v>
      </c>
      <c r="E118" s="47">
        <f>SUM(E116:E117)</f>
        <v>0</v>
      </c>
      <c r="F118" s="46">
        <f>SUM(F116:F117)</f>
        <v>0</v>
      </c>
      <c r="G118" s="47">
        <f>SUM(G116:G117)</f>
        <v>0</v>
      </c>
      <c r="H118" s="46">
        <f>SUM(H116:H117)</f>
        <v>0</v>
      </c>
    </row>
    <row r="120" spans="1:10" ht="15" thickBot="1"/>
    <row r="121" spans="1:10" ht="64.75" customHeight="1" thickBot="1">
      <c r="C121" s="7"/>
      <c r="D121" s="62" t="s">
        <v>68</v>
      </c>
      <c r="E121" s="63" t="s">
        <v>69</v>
      </c>
      <c r="F121" s="63" t="s">
        <v>115</v>
      </c>
      <c r="G121" s="64" t="s">
        <v>70</v>
      </c>
      <c r="H121" s="64" t="s">
        <v>116</v>
      </c>
    </row>
    <row r="122" spans="1:10" ht="15" thickBot="1">
      <c r="B122" s="187" t="s">
        <v>63</v>
      </c>
      <c r="C122" s="188"/>
      <c r="D122" s="86"/>
      <c r="E122" s="87"/>
      <c r="F122" s="88"/>
      <c r="G122" s="87"/>
      <c r="H122" s="89"/>
    </row>
    <row r="123" spans="1:10" ht="15" thickBot="1">
      <c r="B123" s="185" t="s">
        <v>64</v>
      </c>
      <c r="C123" s="186"/>
      <c r="D123" s="90"/>
      <c r="E123" s="91"/>
      <c r="F123" s="92"/>
      <c r="G123" s="91"/>
      <c r="H123" s="93"/>
    </row>
    <row r="124" spans="1:10">
      <c r="D124" s="47">
        <f>SUM(D122:D123)</f>
        <v>0</v>
      </c>
      <c r="E124" s="47">
        <f>SUM(E122:E123)</f>
        <v>0</v>
      </c>
      <c r="F124" s="46">
        <f>SUM(F122:F123)</f>
        <v>0</v>
      </c>
      <c r="G124" s="47">
        <f>SUM(G122:G123)</f>
        <v>0</v>
      </c>
      <c r="H124" s="46">
        <f>SUM(H122:H123)</f>
        <v>0</v>
      </c>
    </row>
    <row r="129" spans="1:10" ht="15" thickBot="1"/>
    <row r="130" spans="1:10" ht="18" customHeight="1" thickBot="1">
      <c r="A130" s="189" t="s">
        <v>71</v>
      </c>
      <c r="B130" s="190"/>
      <c r="C130" s="190"/>
      <c r="D130" s="190"/>
      <c r="E130" s="190"/>
      <c r="F130" s="190"/>
      <c r="G130" s="190"/>
      <c r="H130" s="190"/>
      <c r="I130" s="190"/>
      <c r="J130" s="191"/>
    </row>
    <row r="131" spans="1:10" s="4" customFormat="1" ht="31.5" customHeight="1">
      <c r="A131" s="184" t="s">
        <v>72</v>
      </c>
      <c r="B131" s="184"/>
      <c r="C131" s="184" t="s">
        <v>73</v>
      </c>
      <c r="D131" s="184"/>
      <c r="E131" s="184"/>
      <c r="F131" s="184"/>
      <c r="G131" s="184"/>
      <c r="H131" s="184"/>
      <c r="I131" s="184" t="s">
        <v>74</v>
      </c>
      <c r="J131" s="184"/>
    </row>
    <row r="133" spans="1:10">
      <c r="A133" s="1" t="s">
        <v>99</v>
      </c>
    </row>
    <row r="134" spans="1:10">
      <c r="A134" s="48" t="s">
        <v>108</v>
      </c>
    </row>
    <row r="135" spans="1:10">
      <c r="A135" s="48" t="s">
        <v>107</v>
      </c>
    </row>
    <row r="136" spans="1:10">
      <c r="A136" s="48" t="s">
        <v>77</v>
      </c>
    </row>
    <row r="137" spans="1:10">
      <c r="A137" s="48" t="s">
        <v>106</v>
      </c>
    </row>
  </sheetData>
  <sheetProtection selectLockedCells="1"/>
  <mergeCells count="69">
    <mergeCell ref="E20:I20"/>
    <mergeCell ref="E23:I23"/>
    <mergeCell ref="A3:F3"/>
    <mergeCell ref="A76:B76"/>
    <mergeCell ref="A111:J111"/>
    <mergeCell ref="B40:G40"/>
    <mergeCell ref="B41:G41"/>
    <mergeCell ref="B42:G42"/>
    <mergeCell ref="B38:G38"/>
    <mergeCell ref="A60:J60"/>
    <mergeCell ref="A55:J55"/>
    <mergeCell ref="I38:J38"/>
    <mergeCell ref="A26:J26"/>
    <mergeCell ref="B28:G28"/>
    <mergeCell ref="B29:G29"/>
    <mergeCell ref="B35:G35"/>
    <mergeCell ref="A112:J112"/>
    <mergeCell ref="A68:J68"/>
    <mergeCell ref="A73:B73"/>
    <mergeCell ref="A75:B75"/>
    <mergeCell ref="A72:B72"/>
    <mergeCell ref="I131:J131"/>
    <mergeCell ref="A131:B131"/>
    <mergeCell ref="C131:H131"/>
    <mergeCell ref="B117:C117"/>
    <mergeCell ref="B116:C116"/>
    <mergeCell ref="B122:C122"/>
    <mergeCell ref="B123:C123"/>
    <mergeCell ref="A130:J130"/>
    <mergeCell ref="B37:G37"/>
    <mergeCell ref="I34:J34"/>
    <mergeCell ref="I35:J35"/>
    <mergeCell ref="I29:J29"/>
    <mergeCell ref="I30:J30"/>
    <mergeCell ref="I31:J31"/>
    <mergeCell ref="I32:J32"/>
    <mergeCell ref="I33:J33"/>
    <mergeCell ref="B32:G32"/>
    <mergeCell ref="B33:G33"/>
    <mergeCell ref="B34:G34"/>
    <mergeCell ref="I28:J28"/>
    <mergeCell ref="A27:J27"/>
    <mergeCell ref="B36:G36"/>
    <mergeCell ref="I36:J36"/>
    <mergeCell ref="A67:J67"/>
    <mergeCell ref="B43:G43"/>
    <mergeCell ref="B45:G45"/>
    <mergeCell ref="B46:G46"/>
    <mergeCell ref="B49:G49"/>
    <mergeCell ref="B50:G50"/>
    <mergeCell ref="B44:G44"/>
    <mergeCell ref="A58:J58"/>
    <mergeCell ref="A53:J53"/>
    <mergeCell ref="I37:J37"/>
    <mergeCell ref="B30:G30"/>
    <mergeCell ref="B31:G31"/>
    <mergeCell ref="A2:J2"/>
    <mergeCell ref="A5:J5"/>
    <mergeCell ref="A6:J7"/>
    <mergeCell ref="A9:J9"/>
    <mergeCell ref="A19:J19"/>
    <mergeCell ref="E10:I10"/>
    <mergeCell ref="E11:I11"/>
    <mergeCell ref="E12:I12"/>
    <mergeCell ref="E13:I13"/>
    <mergeCell ref="E14:I14"/>
    <mergeCell ref="E16:I16"/>
    <mergeCell ref="G3:H3"/>
    <mergeCell ref="I3:J3"/>
  </mergeCells>
  <phoneticPr fontId="20" type="noConversion"/>
  <pageMargins left="0.25" right="0.25" top="0.75" bottom="0.75" header="0.2" footer="0.3"/>
  <pageSetup scale="94" fitToHeight="4" orientation="portrait" r:id="rId1"/>
  <headerFooter>
    <oddHeader>&amp;R&amp;"Calibri,Regular"&amp;K000000&amp;G</oddHeader>
    <oddFooter>&amp;CPROTEGE ANNUAL REPORT
&amp;8Effective January 2020&amp;R&amp;P</oddFooter>
  </headerFooter>
  <rowBreaks count="3" manualBreakCount="3">
    <brk id="39" max="16383" man="1"/>
    <brk id="66" max="16383" man="1"/>
    <brk id="110" max="1638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Sheet4!$B$4:$B$14</xm:f>
          </x14:formula1>
          <xm:sqref>E10</xm:sqref>
        </x14:dataValidation>
        <x14:dataValidation type="list" allowBlank="1" showInputMessage="1" showErrorMessage="1" xr:uid="{00000000-0002-0000-0300-000001000000}">
          <x14:formula1>
            <xm:f>Sheet4!$A$4:$A$39</xm:f>
          </x14:formula1>
          <xm:sqref>E15</xm:sqref>
        </x14:dataValidation>
        <x14:dataValidation type="list" allowBlank="1" showInputMessage="1" showErrorMessage="1" xr:uid="{00000000-0002-0000-0300-000002000000}">
          <x14:formula1>
            <xm:f>Sheet4!$E$4:$E$5</xm:f>
          </x14:formula1>
          <xm:sqref>H41:I50</xm:sqref>
        </x14:dataValidation>
        <x14:dataValidation type="list" allowBlank="1" showInputMessage="1" showErrorMessage="1" xr:uid="{00000000-0002-0000-0300-000003000000}">
          <x14:formula1>
            <xm:f>Sheet4!$C$4:$C$6</xm:f>
          </x14:formula1>
          <xm:sqref>H29:H38</xm:sqref>
        </x14:dataValidation>
        <x14:dataValidation type="list" allowBlank="1" showInputMessage="1" showErrorMessage="1" xr:uid="{00000000-0002-0000-0300-000004000000}">
          <x14:formula1>
            <xm:f>Sheet4!$D$4:$D$6</xm:f>
          </x14:formula1>
          <xm:sqref>J41:J50 I29:J38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Initial Report</vt:lpstr>
      <vt:lpstr>Sheet4</vt:lpstr>
      <vt:lpstr>MP Semi-Annual Report</vt:lpstr>
      <vt:lpstr>Protege Annual Report</vt:lpstr>
      <vt:lpstr>LengthofAgreement</vt:lpstr>
      <vt:lpstr>NASACenter</vt:lpstr>
      <vt:lpstr>'Protege Annual Report'!Print_Area</vt:lpstr>
    </vt:vector>
  </TitlesOfParts>
  <Manager/>
  <Company>HPES ACES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NASA Mentor-Protege Agreement Protege Semiannual Report</dc:title>
  <dc:subject/>
  <dc:creator>Veras, Esther Sagrario. (MSFC-IS60)[ARCS]</dc:creator>
  <cp:keywords/>
  <dc:description/>
  <cp:lastModifiedBy>Microsoft Office User</cp:lastModifiedBy>
  <cp:lastPrinted>2015-02-27T19:51:36Z</cp:lastPrinted>
  <dcterms:created xsi:type="dcterms:W3CDTF">2015-01-09T14:05:13Z</dcterms:created>
  <dcterms:modified xsi:type="dcterms:W3CDTF">2020-07-20T13:48:34Z</dcterms:modified>
  <cp:category/>
</cp:coreProperties>
</file>